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defaultThemeVersion="124226"/>
  <mc:AlternateContent xmlns:mc="http://schemas.openxmlformats.org/markup-compatibility/2006">
    <mc:Choice Requires="x15">
      <x15ac:absPath xmlns:x15ac="http://schemas.microsoft.com/office/spreadsheetml/2010/11/ac" url="\\Chust00\中日興業\HP\"/>
    </mc:Choice>
  </mc:AlternateContent>
  <xr:revisionPtr revIDLastSave="0" documentId="8_{A59C928C-4847-4084-81AA-7C4CC6C18E7E}" xr6:coauthVersionLast="47" xr6:coauthVersionMax="47" xr10:uidLastSave="{00000000-0000-0000-0000-000000000000}"/>
  <bookViews>
    <workbookView xWindow="-120" yWindow="-120" windowWidth="19440" windowHeight="14880" tabRatio="749" firstSheet="1" activeTab="5" xr2:uid="{00000000-000D-0000-FFFF-FFFF00000000}"/>
  </bookViews>
  <sheets>
    <sheet name="サイズ" sheetId="45" state="hidden" r:id="rId1"/>
    <sheet name="取扱基準3-1" sheetId="50" r:id="rId2"/>
    <sheet name="取扱基準3-2" sheetId="51" r:id="rId3"/>
    <sheet name="取扱基準3-3" sheetId="52" r:id="rId4"/>
    <sheet name="地図" sheetId="49" r:id="rId5"/>
    <sheet name="岐阜県表紙" sheetId="43" r:id="rId6"/>
    <sheet name="岐阜市" sheetId="1" r:id="rId7"/>
    <sheet name="大垣・揖斐" sheetId="2" r:id="rId8"/>
    <sheet name="不破・養老・海津" sheetId="32" r:id="rId9"/>
    <sheet name="羽島市郡・安八" sheetId="34" r:id="rId10"/>
    <sheet name="本巣市郡・瑞穂・山県" sheetId="33" r:id="rId11"/>
    <sheet name="美濃・加茂" sheetId="36" r:id="rId12"/>
    <sheet name="各務原・関" sheetId="35" r:id="rId13"/>
    <sheet name="美濃加茂・可児市郡" sheetId="37" r:id="rId14"/>
    <sheet name="多治見・土岐市" sheetId="38" r:id="rId15"/>
    <sheet name="恵那" sheetId="40" r:id="rId16"/>
    <sheet name="瑞浪・中津川" sheetId="39" r:id="rId17"/>
    <sheet name="郡上・下呂" sheetId="42" r:id="rId18"/>
    <sheet name="高山・飛騨" sheetId="41" r:id="rId19"/>
    <sheet name="基本設定" sheetId="44" state="hidden" r:id="rId20"/>
  </sheets>
  <definedNames>
    <definedName name="_xlnm.Print_Area" localSheetId="18">高山・飛騨!$A$1:$Z$37</definedName>
    <definedName name="サイズ">サイズ!$A$1:$A$20</definedName>
  </definedNames>
  <calcPr calcId="181029"/>
</workbook>
</file>

<file path=xl/calcChain.xml><?xml version="1.0" encoding="utf-8"?>
<calcChain xmlns="http://schemas.openxmlformats.org/spreadsheetml/2006/main">
  <c r="K3" i="37" l="1"/>
  <c r="O52" i="43" l="1"/>
  <c r="U25" i="37" l="1"/>
  <c r="O17" i="43" s="1"/>
  <c r="J25" i="37"/>
  <c r="H17" i="43" s="1"/>
  <c r="Y25" i="37"/>
  <c r="Q17" i="43" s="1"/>
  <c r="T25" i="37"/>
  <c r="N17" i="43" s="1"/>
  <c r="E36" i="35"/>
  <c r="L21" i="35"/>
  <c r="J13" i="43" s="1"/>
  <c r="L19" i="2"/>
  <c r="J9" i="43" s="1"/>
  <c r="L34" i="39"/>
  <c r="J22" i="43" s="1"/>
  <c r="M23" i="2"/>
  <c r="M24" i="2"/>
  <c r="M27" i="2"/>
  <c r="M28" i="2"/>
  <c r="O21" i="35"/>
  <c r="K13" i="43" s="1"/>
  <c r="O14" i="39"/>
  <c r="K20" i="43" s="1"/>
  <c r="O20" i="41"/>
  <c r="K23" i="43" s="1"/>
  <c r="K9" i="43"/>
  <c r="K26" i="43"/>
  <c r="E31" i="40"/>
  <c r="E21" i="43" s="1"/>
  <c r="E44" i="1"/>
  <c r="E8" i="43" s="1"/>
  <c r="E19" i="2"/>
  <c r="E9" i="43" s="1"/>
  <c r="E34" i="39"/>
  <c r="E22" i="43" s="1"/>
  <c r="E20" i="41"/>
  <c r="E28" i="33"/>
  <c r="E11" i="43" s="1"/>
  <c r="E21" i="35"/>
  <c r="E13" i="43" s="1"/>
  <c r="E19" i="38"/>
  <c r="E18" i="43" s="1"/>
  <c r="E34" i="38"/>
  <c r="E19" i="43" s="1"/>
  <c r="E12" i="33"/>
  <c r="E32" i="43" s="1"/>
  <c r="E31" i="2"/>
  <c r="E26" i="43" s="1"/>
  <c r="E33" i="36"/>
  <c r="E34" i="43" s="1"/>
  <c r="E18" i="42"/>
  <c r="E33" i="42"/>
  <c r="E37" i="43" s="1"/>
  <c r="E33" i="32"/>
  <c r="E29" i="43" s="1"/>
  <c r="E35" i="34"/>
  <c r="E31" i="41"/>
  <c r="E38" i="43" s="1"/>
  <c r="Y27" i="1"/>
  <c r="Q8" i="43" s="1"/>
  <c r="Y15" i="34"/>
  <c r="Q10" i="43" s="1"/>
  <c r="Y19" i="2"/>
  <c r="Q9" i="43" s="1"/>
  <c r="Y28" i="33"/>
  <c r="Q11" i="43" s="1"/>
  <c r="Y21" i="35"/>
  <c r="Q13" i="43" s="1"/>
  <c r="Y19" i="38"/>
  <c r="Q18" i="43" s="1"/>
  <c r="Y19" i="33"/>
  <c r="Q33" i="43" s="1"/>
  <c r="Y31" i="2"/>
  <c r="Q26" i="43" s="1"/>
  <c r="Y33" i="32"/>
  <c r="Q29" i="43" s="1"/>
  <c r="Y33" i="42"/>
  <c r="Q37" i="43" s="1"/>
  <c r="Y26" i="34"/>
  <c r="Q31" i="43" s="1"/>
  <c r="V27" i="1"/>
  <c r="P8" i="43" s="1"/>
  <c r="V19" i="2"/>
  <c r="P9" i="43" s="1"/>
  <c r="V19" i="38"/>
  <c r="P18" i="43" s="1"/>
  <c r="V31" i="2"/>
  <c r="P26" i="43" s="1"/>
  <c r="Y22" i="41"/>
  <c r="Y6" i="41"/>
  <c r="Y20" i="42"/>
  <c r="Y6" i="42"/>
  <c r="Y16" i="39"/>
  <c r="Y6" i="39"/>
  <c r="Y6" i="40"/>
  <c r="Y21" i="38"/>
  <c r="Y6" i="38"/>
  <c r="Y27" i="37"/>
  <c r="Y16" i="37"/>
  <c r="Y6" i="37"/>
  <c r="Y14" i="36"/>
  <c r="Y6" i="36"/>
  <c r="Y23" i="35"/>
  <c r="Y6" i="35"/>
  <c r="Y30" i="33"/>
  <c r="Y21" i="33"/>
  <c r="Y14" i="33"/>
  <c r="Y6" i="33"/>
  <c r="Y28" i="34"/>
  <c r="Y17" i="34"/>
  <c r="Y6" i="34"/>
  <c r="Y24" i="32"/>
  <c r="Y15" i="32"/>
  <c r="Y6" i="32"/>
  <c r="Y21" i="2"/>
  <c r="Y6" i="2"/>
  <c r="Y6" i="1"/>
  <c r="E22" i="32"/>
  <c r="E28" i="43" s="1"/>
  <c r="E19" i="33"/>
  <c r="E33" i="43" s="1"/>
  <c r="E13" i="32"/>
  <c r="E27" i="43" s="1"/>
  <c r="E32" i="37"/>
  <c r="E35" i="43" s="1"/>
  <c r="E26" i="34"/>
  <c r="E31" i="43" s="1"/>
  <c r="E15" i="34"/>
  <c r="E10" i="43" s="1"/>
  <c r="E35" i="33"/>
  <c r="E12" i="43" s="1"/>
  <c r="E12" i="36"/>
  <c r="E15" i="43" s="1"/>
  <c r="E14" i="39"/>
  <c r="E20" i="43" s="1"/>
  <c r="E25" i="37"/>
  <c r="E17" i="43" s="1"/>
  <c r="E14" i="37"/>
  <c r="E16" i="43" s="1"/>
  <c r="Z19" i="2"/>
  <c r="R9" i="43" s="1"/>
  <c r="Z31" i="2"/>
  <c r="R26" i="43" s="1"/>
  <c r="U33" i="32"/>
  <c r="O29" i="43" s="1"/>
  <c r="U31" i="2"/>
  <c r="O26" i="43" s="1"/>
  <c r="U19" i="2"/>
  <c r="O9" i="43" s="1"/>
  <c r="K33" i="32"/>
  <c r="I29" i="43" s="1"/>
  <c r="K31" i="2"/>
  <c r="I26" i="43" s="1"/>
  <c r="K19" i="2"/>
  <c r="I9" i="43" s="1"/>
  <c r="F19" i="2"/>
  <c r="F9" i="43" s="1"/>
  <c r="F31" i="2"/>
  <c r="F26" i="43" s="1"/>
  <c r="K33" i="36"/>
  <c r="I34" i="43" s="1"/>
  <c r="J33" i="36"/>
  <c r="H34" i="43" s="1"/>
  <c r="J33" i="32"/>
  <c r="H29" i="43" s="1"/>
  <c r="T33" i="32"/>
  <c r="Y31" i="41"/>
  <c r="Q38" i="43" s="1"/>
  <c r="J31" i="41"/>
  <c r="H38" i="43" s="1"/>
  <c r="T31" i="41"/>
  <c r="N38" i="43" s="1"/>
  <c r="Y20" i="41"/>
  <c r="Q23" i="43" s="1"/>
  <c r="J20" i="41"/>
  <c r="H23" i="43" s="1"/>
  <c r="T18" i="42"/>
  <c r="N36" i="43" s="1"/>
  <c r="J34" i="39"/>
  <c r="H22" i="43" s="1"/>
  <c r="Y34" i="39"/>
  <c r="Q22" i="43" s="1"/>
  <c r="J14" i="39"/>
  <c r="H20" i="43" s="1"/>
  <c r="Y14" i="39"/>
  <c r="Q20" i="43" s="1"/>
  <c r="J31" i="40"/>
  <c r="H21" i="43" s="1"/>
  <c r="Y31" i="40"/>
  <c r="J34" i="38"/>
  <c r="H19" i="43" s="1"/>
  <c r="Y34" i="38"/>
  <c r="Q19" i="43" s="1"/>
  <c r="J19" i="38"/>
  <c r="H18" i="43" s="1"/>
  <c r="J32" i="37"/>
  <c r="H35" i="43" s="1"/>
  <c r="Y14" i="37"/>
  <c r="Q16" i="43" s="1"/>
  <c r="T14" i="37"/>
  <c r="N16" i="43" s="1"/>
  <c r="J14" i="37"/>
  <c r="H16" i="43" s="1"/>
  <c r="T33" i="36"/>
  <c r="N34" i="43" s="1"/>
  <c r="T12" i="36"/>
  <c r="N15" i="43" s="1"/>
  <c r="J36" i="35"/>
  <c r="H14" i="43" s="1"/>
  <c r="Y36" i="35"/>
  <c r="Q14" i="43" s="1"/>
  <c r="T36" i="35"/>
  <c r="N14" i="43" s="1"/>
  <c r="J21" i="35"/>
  <c r="H13" i="43" s="1"/>
  <c r="T21" i="35"/>
  <c r="N13" i="43" s="1"/>
  <c r="T35" i="33"/>
  <c r="T28" i="33"/>
  <c r="N11" i="43" s="1"/>
  <c r="T19" i="33"/>
  <c r="N33" i="43" s="1"/>
  <c r="T12" i="33"/>
  <c r="N32" i="43" s="1"/>
  <c r="J26" i="34"/>
  <c r="H31" i="43" s="1"/>
  <c r="J15" i="34"/>
  <c r="H10" i="43" s="1"/>
  <c r="Y35" i="34"/>
  <c r="Q30" i="43" s="1"/>
  <c r="T22" i="32"/>
  <c r="N28" i="43" s="1"/>
  <c r="J22" i="32"/>
  <c r="H28" i="43" s="1"/>
  <c r="O13" i="32"/>
  <c r="K27" i="43" s="1"/>
  <c r="T13" i="32"/>
  <c r="T31" i="2"/>
  <c r="N26" i="43" s="1"/>
  <c r="J31" i="2"/>
  <c r="H26" i="43" s="1"/>
  <c r="J19" i="2"/>
  <c r="H9" i="43" s="1"/>
  <c r="T19" i="2"/>
  <c r="N9" i="43" s="1"/>
  <c r="O44" i="1"/>
  <c r="K8" i="43" s="1"/>
  <c r="J44" i="1"/>
  <c r="H8" i="43" s="1"/>
  <c r="T44" i="1"/>
  <c r="N8" i="43" s="1"/>
  <c r="F13" i="32"/>
  <c r="K13" i="32"/>
  <c r="I27" i="43" s="1"/>
  <c r="P13" i="32"/>
  <c r="L27" i="43" s="1"/>
  <c r="U13" i="32"/>
  <c r="O27" i="43" s="1"/>
  <c r="Z13" i="32"/>
  <c r="R27" i="43" s="1"/>
  <c r="F22" i="32"/>
  <c r="F28" i="43" s="1"/>
  <c r="K22" i="32"/>
  <c r="I28" i="43" s="1"/>
  <c r="P22" i="32"/>
  <c r="L28" i="43" s="1"/>
  <c r="U22" i="32"/>
  <c r="O28" i="43" s="1"/>
  <c r="F33" i="32"/>
  <c r="F29" i="43" s="1"/>
  <c r="Z33" i="32"/>
  <c r="R29" i="43" s="1"/>
  <c r="F35" i="34"/>
  <c r="F30" i="43" s="1"/>
  <c r="Z35" i="34"/>
  <c r="R30" i="43" s="1"/>
  <c r="F26" i="34"/>
  <c r="F31" i="43" s="1"/>
  <c r="K26" i="34"/>
  <c r="I31" i="43" s="1"/>
  <c r="U26" i="34"/>
  <c r="O31" i="43" s="1"/>
  <c r="Z26" i="34"/>
  <c r="R31" i="43" s="1"/>
  <c r="F12" i="33"/>
  <c r="F32" i="43" s="1"/>
  <c r="U12" i="33"/>
  <c r="O32" i="43" s="1"/>
  <c r="F19" i="33"/>
  <c r="K19" i="33"/>
  <c r="I33" i="43" s="1"/>
  <c r="P19" i="33"/>
  <c r="L33" i="43" s="1"/>
  <c r="U19" i="33"/>
  <c r="O33" i="43" s="1"/>
  <c r="Z19" i="33"/>
  <c r="R33" i="43" s="1"/>
  <c r="F33" i="36"/>
  <c r="F34" i="43" s="1"/>
  <c r="U33" i="36"/>
  <c r="O34" i="43" s="1"/>
  <c r="Z33" i="36"/>
  <c r="R34" i="43" s="1"/>
  <c r="F32" i="37"/>
  <c r="F35" i="43" s="1"/>
  <c r="K32" i="37"/>
  <c r="I35" i="43" s="1"/>
  <c r="F18" i="42"/>
  <c r="U18" i="42"/>
  <c r="O36" i="43" s="1"/>
  <c r="Z18" i="42"/>
  <c r="R36" i="43" s="1"/>
  <c r="F33" i="42"/>
  <c r="F37" i="43" s="1"/>
  <c r="U33" i="42"/>
  <c r="O37" i="43" s="1"/>
  <c r="Z33" i="42"/>
  <c r="R37" i="43" s="1"/>
  <c r="F31" i="41"/>
  <c r="F38" i="43" s="1"/>
  <c r="K31" i="41"/>
  <c r="I38" i="43" s="1"/>
  <c r="P31" i="41"/>
  <c r="L38" i="43" s="1"/>
  <c r="U31" i="41"/>
  <c r="O38" i="43" s="1"/>
  <c r="Z31" i="41"/>
  <c r="R38" i="43" s="1"/>
  <c r="F44" i="1"/>
  <c r="F8" i="43" s="1"/>
  <c r="F15" i="34"/>
  <c r="F10" i="43" s="1"/>
  <c r="F28" i="33"/>
  <c r="F11" i="43" s="1"/>
  <c r="F35" i="33"/>
  <c r="F12" i="43" s="1"/>
  <c r="F21" i="35"/>
  <c r="F13" i="43" s="1"/>
  <c r="F36" i="35"/>
  <c r="F14" i="43" s="1"/>
  <c r="F12" i="36"/>
  <c r="F15" i="43" s="1"/>
  <c r="F14" i="37"/>
  <c r="F16" i="43" s="1"/>
  <c r="F25" i="37"/>
  <c r="F17" i="43" s="1"/>
  <c r="F19" i="38"/>
  <c r="F18" i="43" s="1"/>
  <c r="F34" i="38"/>
  <c r="F19" i="43" s="1"/>
  <c r="F31" i="40"/>
  <c r="F21" i="43" s="1"/>
  <c r="F14" i="39"/>
  <c r="F20" i="43" s="1"/>
  <c r="F34" i="39"/>
  <c r="F22" i="43" s="1"/>
  <c r="F20" i="41"/>
  <c r="F23" i="43" s="1"/>
  <c r="K44" i="1"/>
  <c r="I8" i="43" s="1"/>
  <c r="K15" i="34"/>
  <c r="I10" i="43" s="1"/>
  <c r="K21" i="35"/>
  <c r="I13" i="43" s="1"/>
  <c r="K36" i="35"/>
  <c r="I14" i="43" s="1"/>
  <c r="K12" i="36"/>
  <c r="I15" i="43" s="1"/>
  <c r="K14" i="37"/>
  <c r="I16" i="43" s="1"/>
  <c r="K25" i="37"/>
  <c r="I17" i="43" s="1"/>
  <c r="K19" i="38"/>
  <c r="I18" i="43" s="1"/>
  <c r="K34" i="38"/>
  <c r="I19" i="43" s="1"/>
  <c r="K31" i="40"/>
  <c r="I21" i="43" s="1"/>
  <c r="K14" i="39"/>
  <c r="I20" i="43" s="1"/>
  <c r="K34" i="39"/>
  <c r="I22" i="43" s="1"/>
  <c r="K20" i="41"/>
  <c r="I23" i="43" s="1"/>
  <c r="P44" i="1"/>
  <c r="L8" i="43" s="1"/>
  <c r="P21" i="35"/>
  <c r="L13" i="43" s="1"/>
  <c r="P34" i="38"/>
  <c r="L19" i="43" s="1"/>
  <c r="P14" i="39"/>
  <c r="L20" i="43" s="1"/>
  <c r="P20" i="41"/>
  <c r="L23" i="43" s="1"/>
  <c r="U44" i="1"/>
  <c r="O8" i="43" s="1"/>
  <c r="U15" i="34"/>
  <c r="O10" i="43" s="1"/>
  <c r="U28" i="33"/>
  <c r="O11" i="43" s="1"/>
  <c r="U35" i="33"/>
  <c r="O12" i="43" s="1"/>
  <c r="U21" i="35"/>
  <c r="O13" i="43" s="1"/>
  <c r="U36" i="35"/>
  <c r="O14" i="43" s="1"/>
  <c r="U12" i="36"/>
  <c r="O15" i="43" s="1"/>
  <c r="U14" i="37"/>
  <c r="O16" i="43" s="1"/>
  <c r="U19" i="38"/>
  <c r="O18" i="43" s="1"/>
  <c r="U31" i="40"/>
  <c r="O21" i="43" s="1"/>
  <c r="U34" i="39"/>
  <c r="O22" i="43" s="1"/>
  <c r="U20" i="41"/>
  <c r="O23" i="43" s="1"/>
  <c r="Z27" i="1"/>
  <c r="R8" i="43" s="1"/>
  <c r="Z15" i="34"/>
  <c r="R10" i="43" s="1"/>
  <c r="Z28" i="33"/>
  <c r="R11" i="43" s="1"/>
  <c r="Z35" i="33"/>
  <c r="R12" i="43" s="1"/>
  <c r="Z21" i="35"/>
  <c r="R13" i="43" s="1"/>
  <c r="Z36" i="35"/>
  <c r="R14" i="43" s="1"/>
  <c r="Z12" i="36"/>
  <c r="R15" i="43" s="1"/>
  <c r="Z14" i="37"/>
  <c r="R16" i="43" s="1"/>
  <c r="Z25" i="37"/>
  <c r="R17" i="43" s="1"/>
  <c r="Z19" i="38"/>
  <c r="R18" i="43" s="1"/>
  <c r="Z34" i="38"/>
  <c r="R19" i="43" s="1"/>
  <c r="Z31" i="40"/>
  <c r="R21" i="43" s="1"/>
  <c r="Z14" i="39"/>
  <c r="R20" i="43" s="1"/>
  <c r="Z34" i="39"/>
  <c r="R22" i="43" s="1"/>
  <c r="Z20" i="41"/>
  <c r="R23" i="43" s="1"/>
  <c r="J12" i="36"/>
  <c r="H15" i="43" s="1"/>
  <c r="J13" i="32"/>
  <c r="H27" i="43" s="1"/>
  <c r="H30" i="43"/>
  <c r="H32" i="43"/>
  <c r="J19" i="33"/>
  <c r="H33" i="43" s="1"/>
  <c r="H36" i="43"/>
  <c r="H37" i="43"/>
  <c r="K10" i="43"/>
  <c r="K14" i="43"/>
  <c r="K15" i="43"/>
  <c r="K16" i="43"/>
  <c r="K17" i="43"/>
  <c r="O19" i="38"/>
  <c r="K18" i="43" s="1"/>
  <c r="O34" i="38"/>
  <c r="K19" i="43" s="1"/>
  <c r="K21" i="43"/>
  <c r="K22" i="43"/>
  <c r="O22" i="32"/>
  <c r="K28" i="43" s="1"/>
  <c r="K29" i="43"/>
  <c r="K30" i="43"/>
  <c r="K31" i="43"/>
  <c r="K32" i="43"/>
  <c r="O19" i="33"/>
  <c r="K33" i="43" s="1"/>
  <c r="K34" i="43"/>
  <c r="K35" i="43"/>
  <c r="K36" i="43"/>
  <c r="K37" i="43"/>
  <c r="O31" i="41"/>
  <c r="K38" i="43" s="1"/>
  <c r="T15" i="34"/>
  <c r="T19" i="38"/>
  <c r="N18" i="43" s="1"/>
  <c r="N19" i="43"/>
  <c r="T31" i="40"/>
  <c r="N21" i="43" s="1"/>
  <c r="N20" i="43"/>
  <c r="T34" i="39"/>
  <c r="N22" i="43" s="1"/>
  <c r="T20" i="41"/>
  <c r="N23" i="43" s="1"/>
  <c r="N30" i="43"/>
  <c r="T26" i="34"/>
  <c r="N31" i="43" s="1"/>
  <c r="N35" i="43"/>
  <c r="T33" i="42"/>
  <c r="N37" i="43" s="1"/>
  <c r="Y35" i="33"/>
  <c r="Q12" i="43" s="1"/>
  <c r="Y12" i="36"/>
  <c r="Q15" i="43" s="1"/>
  <c r="Q21" i="43"/>
  <c r="Y13" i="32"/>
  <c r="Q27" i="43" s="1"/>
  <c r="Q28" i="43"/>
  <c r="Q32" i="43"/>
  <c r="Y33" i="36"/>
  <c r="Q34" i="43" s="1"/>
  <c r="Q35" i="43"/>
  <c r="Y18" i="42"/>
  <c r="Q36" i="43" s="1"/>
  <c r="G12" i="36"/>
  <c r="G15" i="43" s="1"/>
  <c r="B12" i="36"/>
  <c r="D15" i="43" s="1"/>
  <c r="L12" i="36"/>
  <c r="J15" i="43" s="1"/>
  <c r="Q12" i="36"/>
  <c r="M15" i="43" s="1"/>
  <c r="V12" i="36"/>
  <c r="P15" i="43" s="1"/>
  <c r="G44" i="1"/>
  <c r="G8" i="43" s="1"/>
  <c r="L44" i="1"/>
  <c r="J8" i="43" s="1"/>
  <c r="B44" i="1"/>
  <c r="D8" i="43" s="1"/>
  <c r="Q44" i="1"/>
  <c r="M8" i="43" s="1"/>
  <c r="B19" i="2"/>
  <c r="D9" i="43" s="1"/>
  <c r="G19" i="2"/>
  <c r="G9" i="43" s="1"/>
  <c r="Q19" i="2"/>
  <c r="M9" i="43" s="1"/>
  <c r="B15" i="34"/>
  <c r="D10" i="43" s="1"/>
  <c r="G15" i="34"/>
  <c r="G10" i="43" s="1"/>
  <c r="L15" i="34"/>
  <c r="J10" i="43" s="1"/>
  <c r="Q15" i="34"/>
  <c r="M10" i="43" s="1"/>
  <c r="V15" i="34"/>
  <c r="P10" i="43" s="1"/>
  <c r="B28" i="33"/>
  <c r="D11" i="43" s="1"/>
  <c r="G28" i="33"/>
  <c r="G11" i="43" s="1"/>
  <c r="L28" i="33"/>
  <c r="J11" i="43" s="1"/>
  <c r="Q28" i="33"/>
  <c r="M11" i="43" s="1"/>
  <c r="V28" i="33"/>
  <c r="P11" i="43" s="1"/>
  <c r="B35" i="33"/>
  <c r="D12" i="43" s="1"/>
  <c r="G35" i="33"/>
  <c r="G12" i="43" s="1"/>
  <c r="L35" i="33"/>
  <c r="J12" i="43" s="1"/>
  <c r="Q35" i="33"/>
  <c r="M12" i="43" s="1"/>
  <c r="V35" i="33"/>
  <c r="P12" i="43" s="1"/>
  <c r="B21" i="35"/>
  <c r="D13" i="43" s="1"/>
  <c r="G21" i="35"/>
  <c r="G13" i="43" s="1"/>
  <c r="Q21" i="35"/>
  <c r="M13" i="43" s="1"/>
  <c r="V21" i="35"/>
  <c r="P13" i="43" s="1"/>
  <c r="B36" i="35"/>
  <c r="D14" i="43" s="1"/>
  <c r="G36" i="35"/>
  <c r="G14" i="43" s="1"/>
  <c r="L36" i="35"/>
  <c r="J14" i="43" s="1"/>
  <c r="Q36" i="35"/>
  <c r="M14" i="43" s="1"/>
  <c r="V36" i="35"/>
  <c r="P14" i="43" s="1"/>
  <c r="B14" i="37"/>
  <c r="D16" i="43" s="1"/>
  <c r="G14" i="37"/>
  <c r="G16" i="43" s="1"/>
  <c r="L14" i="37"/>
  <c r="J16" i="43" s="1"/>
  <c r="Q14" i="37"/>
  <c r="M16" i="43" s="1"/>
  <c r="V14" i="37"/>
  <c r="P16" i="43" s="1"/>
  <c r="B25" i="37"/>
  <c r="D17" i="43" s="1"/>
  <c r="G25" i="37"/>
  <c r="G17" i="43" s="1"/>
  <c r="L25" i="37"/>
  <c r="J17" i="43" s="1"/>
  <c r="Q25" i="37"/>
  <c r="M17" i="43" s="1"/>
  <c r="V25" i="37"/>
  <c r="P17" i="43" s="1"/>
  <c r="B19" i="38"/>
  <c r="D18" i="43" s="1"/>
  <c r="G19" i="38"/>
  <c r="G18" i="43" s="1"/>
  <c r="L19" i="38"/>
  <c r="J18" i="43" s="1"/>
  <c r="Q19" i="38"/>
  <c r="M18" i="43" s="1"/>
  <c r="B34" i="38"/>
  <c r="D19" i="43" s="1"/>
  <c r="G34" i="38"/>
  <c r="G19" i="43" s="1"/>
  <c r="L34" i="38"/>
  <c r="J19" i="43" s="1"/>
  <c r="Q34" i="38"/>
  <c r="M19" i="43" s="1"/>
  <c r="V34" i="38"/>
  <c r="P19" i="43" s="1"/>
  <c r="B14" i="39"/>
  <c r="D20" i="43" s="1"/>
  <c r="G14" i="39"/>
  <c r="G20" i="43" s="1"/>
  <c r="L14" i="39"/>
  <c r="J20" i="43" s="1"/>
  <c r="Q14" i="39"/>
  <c r="M20" i="43" s="1"/>
  <c r="V14" i="39"/>
  <c r="P20" i="43" s="1"/>
  <c r="B31" i="40"/>
  <c r="D21" i="43" s="1"/>
  <c r="G31" i="40"/>
  <c r="G21" i="43" s="1"/>
  <c r="L31" i="40"/>
  <c r="J21" i="43" s="1"/>
  <c r="Q31" i="40"/>
  <c r="M21" i="43" s="1"/>
  <c r="V31" i="40"/>
  <c r="P21" i="43" s="1"/>
  <c r="B34" i="39"/>
  <c r="D22" i="43" s="1"/>
  <c r="G34" i="39"/>
  <c r="G22" i="43" s="1"/>
  <c r="Q34" i="39"/>
  <c r="M22" i="43" s="1"/>
  <c r="V34" i="39"/>
  <c r="P22" i="43" s="1"/>
  <c r="B20" i="41"/>
  <c r="D23" i="43" s="1"/>
  <c r="G20" i="41"/>
  <c r="G23" i="43" s="1"/>
  <c r="L20" i="41"/>
  <c r="J23" i="43" s="1"/>
  <c r="Q20" i="41"/>
  <c r="M23" i="43" s="1"/>
  <c r="V20" i="41"/>
  <c r="P23" i="43" s="1"/>
  <c r="B31" i="2"/>
  <c r="D26" i="43" s="1"/>
  <c r="G31" i="2"/>
  <c r="G26" i="43" s="1"/>
  <c r="Q31" i="2"/>
  <c r="M26" i="43" s="1"/>
  <c r="B13" i="32"/>
  <c r="D27" i="43" s="1"/>
  <c r="G13" i="32"/>
  <c r="G27" i="43" s="1"/>
  <c r="L13" i="32"/>
  <c r="J27" i="43" s="1"/>
  <c r="Q13" i="32"/>
  <c r="M27" i="43" s="1"/>
  <c r="V13" i="32"/>
  <c r="P27" i="43" s="1"/>
  <c r="B22" i="32"/>
  <c r="D28" i="43" s="1"/>
  <c r="G22" i="32"/>
  <c r="G28" i="43" s="1"/>
  <c r="L22" i="32"/>
  <c r="J28" i="43" s="1"/>
  <c r="Q22" i="32"/>
  <c r="M28" i="43" s="1"/>
  <c r="V22" i="32"/>
  <c r="P28" i="43" s="1"/>
  <c r="B33" i="32"/>
  <c r="D29" i="43" s="1"/>
  <c r="G33" i="32"/>
  <c r="G29" i="43" s="1"/>
  <c r="L33" i="32"/>
  <c r="J29" i="43" s="1"/>
  <c r="Q33" i="32"/>
  <c r="M29" i="43" s="1"/>
  <c r="V33" i="32"/>
  <c r="P29" i="43" s="1"/>
  <c r="B35" i="34"/>
  <c r="D30" i="43" s="1"/>
  <c r="G35" i="34"/>
  <c r="G30" i="43" s="1"/>
  <c r="L35" i="34"/>
  <c r="J30" i="43" s="1"/>
  <c r="Q35" i="34"/>
  <c r="M30" i="43" s="1"/>
  <c r="V35" i="34"/>
  <c r="P30" i="43" s="1"/>
  <c r="B26" i="34"/>
  <c r="D31" i="43" s="1"/>
  <c r="G26" i="34"/>
  <c r="G31" i="43" s="1"/>
  <c r="L26" i="34"/>
  <c r="J31" i="43" s="1"/>
  <c r="Q26" i="34"/>
  <c r="M31" i="43" s="1"/>
  <c r="V26" i="34"/>
  <c r="P31" i="43" s="1"/>
  <c r="B12" i="33"/>
  <c r="D32" i="43" s="1"/>
  <c r="G12" i="33"/>
  <c r="G32" i="43" s="1"/>
  <c r="L12" i="33"/>
  <c r="J32" i="43" s="1"/>
  <c r="Q12" i="33"/>
  <c r="M32" i="43" s="1"/>
  <c r="V12" i="33"/>
  <c r="P32" i="43" s="1"/>
  <c r="B19" i="33"/>
  <c r="D33" i="43" s="1"/>
  <c r="G19" i="33"/>
  <c r="G33" i="43" s="1"/>
  <c r="L19" i="33"/>
  <c r="J33" i="43" s="1"/>
  <c r="Q19" i="33"/>
  <c r="M33" i="43" s="1"/>
  <c r="V19" i="33"/>
  <c r="P33" i="43" s="1"/>
  <c r="B33" i="36"/>
  <c r="D34" i="43" s="1"/>
  <c r="G33" i="36"/>
  <c r="G34" i="43" s="1"/>
  <c r="L33" i="36"/>
  <c r="J34" i="43" s="1"/>
  <c r="Q33" i="36"/>
  <c r="M34" i="43" s="1"/>
  <c r="V33" i="36"/>
  <c r="P34" i="43" s="1"/>
  <c r="B32" i="37"/>
  <c r="D35" i="43" s="1"/>
  <c r="G32" i="37"/>
  <c r="G35" i="43" s="1"/>
  <c r="L32" i="37"/>
  <c r="J35" i="43" s="1"/>
  <c r="Q32" i="37"/>
  <c r="M35" i="43" s="1"/>
  <c r="B18" i="42"/>
  <c r="D36" i="43" s="1"/>
  <c r="G18" i="42"/>
  <c r="G36" i="43" s="1"/>
  <c r="L18" i="42"/>
  <c r="J36" i="43" s="1"/>
  <c r="Q18" i="42"/>
  <c r="M36" i="43" s="1"/>
  <c r="V18" i="42"/>
  <c r="P36" i="43" s="1"/>
  <c r="B33" i="42"/>
  <c r="D37" i="43" s="1"/>
  <c r="G33" i="42"/>
  <c r="G37" i="43" s="1"/>
  <c r="L33" i="42"/>
  <c r="J37" i="43" s="1"/>
  <c r="Q33" i="42"/>
  <c r="M37" i="43" s="1"/>
  <c r="V33" i="42"/>
  <c r="P37" i="43" s="1"/>
  <c r="B31" i="41"/>
  <c r="D38" i="43" s="1"/>
  <c r="G31" i="41"/>
  <c r="G38" i="43" s="1"/>
  <c r="L31" i="41"/>
  <c r="J38" i="43" s="1"/>
  <c r="Q31" i="41"/>
  <c r="M38" i="43" s="1"/>
  <c r="V31" i="41"/>
  <c r="P38" i="43" s="1"/>
  <c r="P19" i="38"/>
  <c r="B1" i="35"/>
  <c r="K1" i="32"/>
  <c r="W2" i="37"/>
  <c r="P19" i="2"/>
  <c r="W2" i="2"/>
  <c r="W2" i="32"/>
  <c r="W2" i="34"/>
  <c r="W2" i="33"/>
  <c r="W2" i="35"/>
  <c r="W2" i="36"/>
  <c r="W2" i="38"/>
  <c r="W2" i="40"/>
  <c r="W2" i="39"/>
  <c r="W2" i="42"/>
  <c r="W2" i="41"/>
  <c r="W2" i="1"/>
  <c r="P1" i="2"/>
  <c r="P1" i="32"/>
  <c r="P1" i="34"/>
  <c r="P1" i="33"/>
  <c r="P1" i="35"/>
  <c r="P1" i="36"/>
  <c r="P1" i="37"/>
  <c r="P1" i="38"/>
  <c r="P1" i="40"/>
  <c r="P1" i="39"/>
  <c r="P1" i="42"/>
  <c r="P1" i="41"/>
  <c r="P1" i="1"/>
  <c r="K1" i="2"/>
  <c r="K1" i="34"/>
  <c r="K1" i="33"/>
  <c r="K1" i="35"/>
  <c r="K1" i="36"/>
  <c r="K1" i="37"/>
  <c r="K1" i="38"/>
  <c r="K1" i="40"/>
  <c r="K1" i="39"/>
  <c r="K1" i="42"/>
  <c r="K1" i="41"/>
  <c r="K1" i="1"/>
  <c r="B3" i="2"/>
  <c r="B3" i="32"/>
  <c r="B3" i="34"/>
  <c r="B3" i="33"/>
  <c r="B3" i="35"/>
  <c r="B3" i="36"/>
  <c r="B3" i="37"/>
  <c r="B3" i="38"/>
  <c r="B3" i="40"/>
  <c r="B3" i="39"/>
  <c r="B3" i="42"/>
  <c r="B3" i="41"/>
  <c r="B3" i="1"/>
  <c r="B1" i="2"/>
  <c r="B1" i="32"/>
  <c r="B1" i="34"/>
  <c r="B1" i="33"/>
  <c r="B1" i="36"/>
  <c r="B1" i="37"/>
  <c r="B1" i="38"/>
  <c r="B1" i="40"/>
  <c r="B1" i="39"/>
  <c r="B1" i="42"/>
  <c r="B1" i="41"/>
  <c r="B1" i="1"/>
  <c r="P15" i="34"/>
  <c r="Z22" i="32"/>
  <c r="P31" i="2"/>
  <c r="V32" i="37"/>
  <c r="E19" i="44"/>
  <c r="J19" i="44"/>
  <c r="O19" i="44"/>
  <c r="T19" i="44"/>
  <c r="Y19" i="44"/>
  <c r="E31" i="44"/>
  <c r="J31" i="44"/>
  <c r="Y31" i="44"/>
  <c r="V19" i="44"/>
  <c r="M28" i="44"/>
  <c r="M23" i="44"/>
  <c r="M24" i="44"/>
  <c r="M25" i="44"/>
  <c r="M26" i="44"/>
  <c r="M27" i="44"/>
  <c r="G31" i="44"/>
  <c r="B31" i="44"/>
  <c r="Q19" i="44"/>
  <c r="L19" i="44"/>
  <c r="G19" i="44"/>
  <c r="B19" i="44"/>
  <c r="F33" i="43"/>
  <c r="N27" i="43"/>
  <c r="E14" i="43"/>
  <c r="U32" i="43" l="1"/>
  <c r="U20" i="43"/>
  <c r="I6" i="34"/>
  <c r="U30" i="43"/>
  <c r="K3" i="40"/>
  <c r="U8" i="43"/>
  <c r="L39" i="43"/>
  <c r="S31" i="43"/>
  <c r="U12" i="43"/>
  <c r="S10" i="43"/>
  <c r="U18" i="43"/>
  <c r="S22" i="43"/>
  <c r="U17" i="43"/>
  <c r="K3" i="42"/>
  <c r="S37" i="43"/>
  <c r="S34" i="43"/>
  <c r="S33" i="43"/>
  <c r="S32" i="43"/>
  <c r="S16" i="43"/>
  <c r="K3" i="32"/>
  <c r="U37" i="43"/>
  <c r="F27" i="43"/>
  <c r="U27" i="43" s="1"/>
  <c r="F36" i="43"/>
  <c r="U36" i="43" s="1"/>
  <c r="U14" i="43"/>
  <c r="O39" i="43"/>
  <c r="I6" i="37"/>
  <c r="I21" i="2"/>
  <c r="S38" i="43"/>
  <c r="P24" i="43"/>
  <c r="U34" i="43"/>
  <c r="I24" i="43"/>
  <c r="U11" i="43"/>
  <c r="R39" i="43"/>
  <c r="P39" i="43"/>
  <c r="S9" i="43"/>
  <c r="U23" i="43"/>
  <c r="L24" i="43"/>
  <c r="U19" i="43"/>
  <c r="T16" i="43"/>
  <c r="S18" i="43"/>
  <c r="I28" i="34"/>
  <c r="I6" i="33"/>
  <c r="K3" i="41"/>
  <c r="S20" i="43"/>
  <c r="G21" i="44"/>
  <c r="S28" i="43"/>
  <c r="S12" i="43"/>
  <c r="S15" i="43"/>
  <c r="O24" i="43"/>
  <c r="O41" i="43" s="1"/>
  <c r="U22" i="43"/>
  <c r="U21" i="43"/>
  <c r="U16" i="43"/>
  <c r="I39" i="43"/>
  <c r="T35" i="43"/>
  <c r="U29" i="43"/>
  <c r="U26" i="43"/>
  <c r="T33" i="43"/>
  <c r="L31" i="2"/>
  <c r="J26" i="43" s="1"/>
  <c r="S26" i="43" s="1"/>
  <c r="K39" i="43"/>
  <c r="K3" i="35"/>
  <c r="S19" i="43"/>
  <c r="T28" i="43"/>
  <c r="K3" i="36"/>
  <c r="U33" i="43"/>
  <c r="S27" i="43"/>
  <c r="S23" i="43"/>
  <c r="U13" i="43"/>
  <c r="S36" i="43"/>
  <c r="G39" i="43"/>
  <c r="I21" i="38"/>
  <c r="T37" i="43"/>
  <c r="T22" i="43"/>
  <c r="H39" i="43"/>
  <c r="T15" i="43"/>
  <c r="T34" i="43"/>
  <c r="I24" i="32"/>
  <c r="I17" i="34"/>
  <c r="S14" i="43"/>
  <c r="D24" i="43"/>
  <c r="U10" i="43"/>
  <c r="F24" i="43"/>
  <c r="I14" i="36"/>
  <c r="N29" i="43"/>
  <c r="T29" i="43" s="1"/>
  <c r="K3" i="39"/>
  <c r="K3" i="38"/>
  <c r="S11" i="43"/>
  <c r="T17" i="43"/>
  <c r="I6" i="40"/>
  <c r="E30" i="43"/>
  <c r="T30" i="43" s="1"/>
  <c r="I27" i="37"/>
  <c r="K3" i="33"/>
  <c r="L31" i="44"/>
  <c r="M39" i="43"/>
  <c r="U15" i="43"/>
  <c r="U35" i="43"/>
  <c r="I6" i="32"/>
  <c r="I15" i="32"/>
  <c r="E23" i="43"/>
  <c r="T23" i="43" s="1"/>
  <c r="I6" i="41"/>
  <c r="T21" i="43"/>
  <c r="T27" i="43"/>
  <c r="I20" i="42"/>
  <c r="K3" i="34"/>
  <c r="G6" i="44"/>
  <c r="S30" i="43"/>
  <c r="I14" i="33"/>
  <c r="E36" i="43"/>
  <c r="T36" i="43" s="1"/>
  <c r="I6" i="42"/>
  <c r="K3" i="1"/>
  <c r="K3" i="2"/>
  <c r="S35" i="43"/>
  <c r="S21" i="43"/>
  <c r="S17" i="43"/>
  <c r="S13" i="43"/>
  <c r="M24" i="43"/>
  <c r="T20" i="43"/>
  <c r="R24" i="43"/>
  <c r="R41" i="43" s="1"/>
  <c r="U38" i="43"/>
  <c r="U31" i="43"/>
  <c r="U28" i="43"/>
  <c r="I30" i="33"/>
  <c r="N12" i="43"/>
  <c r="T12" i="43" s="1"/>
  <c r="I16" i="39"/>
  <c r="J24" i="43"/>
  <c r="I6" i="39"/>
  <c r="I16" i="37"/>
  <c r="I6" i="36"/>
  <c r="T19" i="43"/>
  <c r="K24" i="43"/>
  <c r="T38" i="43"/>
  <c r="I22" i="41"/>
  <c r="T18" i="43"/>
  <c r="I6" i="38"/>
  <c r="T14" i="43"/>
  <c r="I23" i="35"/>
  <c r="T26" i="43"/>
  <c r="Q39" i="43"/>
  <c r="T9" i="43"/>
  <c r="I6" i="2"/>
  <c r="I6" i="35"/>
  <c r="T31" i="43"/>
  <c r="N10" i="43"/>
  <c r="T10" i="43" s="1"/>
  <c r="Q24" i="43"/>
  <c r="I21" i="33"/>
  <c r="T11" i="43"/>
  <c r="T32" i="43"/>
  <c r="I6" i="1"/>
  <c r="D39" i="43"/>
  <c r="S29" i="43"/>
  <c r="T13" i="43"/>
  <c r="S8" i="43"/>
  <c r="G24" i="43"/>
  <c r="H24" i="43"/>
  <c r="T8" i="43"/>
  <c r="U9" i="43"/>
  <c r="R52" i="43" l="1"/>
  <c r="K41" i="43"/>
  <c r="K52" i="43" s="1"/>
  <c r="I41" i="43"/>
  <c r="I52" i="43" s="1"/>
  <c r="H41" i="43"/>
  <c r="H52" i="43" s="1"/>
  <c r="F39" i="43"/>
  <c r="U39" i="43" s="1"/>
  <c r="J39" i="43"/>
  <c r="P41" i="43"/>
  <c r="M52" i="43" s="1"/>
  <c r="G41" i="43"/>
  <c r="G52" i="43" s="1"/>
  <c r="L41" i="43"/>
  <c r="L52" i="43" s="1"/>
  <c r="D41" i="43"/>
  <c r="D52" i="43" s="1"/>
  <c r="S39" i="43"/>
  <c r="F41" i="43"/>
  <c r="U41" i="43" s="1"/>
  <c r="N39" i="43"/>
  <c r="J41" i="43"/>
  <c r="J52" i="43" s="1"/>
  <c r="E24" i="43"/>
  <c r="M41" i="43"/>
  <c r="P52" i="43" s="1"/>
  <c r="Q41" i="43"/>
  <c r="N52" i="43" s="1"/>
  <c r="S24" i="43"/>
  <c r="N24" i="43"/>
  <c r="U24" i="43"/>
  <c r="E39" i="43"/>
  <c r="F52" i="43" l="1"/>
  <c r="J3" i="43"/>
  <c r="T39" i="43"/>
  <c r="S41" i="43"/>
  <c r="S52" i="43" s="1"/>
  <c r="N41" i="43"/>
  <c r="Q52" i="43" s="1"/>
  <c r="T24" i="43"/>
  <c r="E41" i="43"/>
  <c r="E52" i="43" s="1"/>
  <c r="U52" i="43"/>
  <c r="T41" i="43" l="1"/>
  <c r="T52" i="43" s="1"/>
</calcChain>
</file>

<file path=xl/sharedStrings.xml><?xml version="1.0" encoding="utf-8"?>
<sst xmlns="http://schemas.openxmlformats.org/spreadsheetml/2006/main" count="2551" uniqueCount="981">
  <si>
    <t>広告主</t>
  </si>
  <si>
    <t>中日新聞</t>
  </si>
  <si>
    <t>朝日新聞</t>
  </si>
  <si>
    <t>折込日</t>
  </si>
  <si>
    <t>サイズ</t>
  </si>
  <si>
    <t>毎日新聞</t>
  </si>
  <si>
    <t>枚</t>
  </si>
  <si>
    <t>岐阜新聞</t>
  </si>
  <si>
    <t>A</t>
  </si>
  <si>
    <t>M</t>
  </si>
  <si>
    <t>各務原市</t>
  </si>
  <si>
    <t>美濃加茂市</t>
  </si>
  <si>
    <t>中津川市</t>
  </si>
  <si>
    <t>M</t>
    <phoneticPr fontId="6"/>
  </si>
  <si>
    <t>AM</t>
    <phoneticPr fontId="6"/>
  </si>
  <si>
    <t>A</t>
    <phoneticPr fontId="6"/>
  </si>
  <si>
    <t>A</t>
    <phoneticPr fontId="6"/>
  </si>
  <si>
    <t>AM</t>
    <phoneticPr fontId="6"/>
  </si>
  <si>
    <t>部  数</t>
    <rPh sb="0" eb="4">
      <t>ブスウ</t>
    </rPh>
    <phoneticPr fontId="6"/>
  </si>
  <si>
    <t>地   区</t>
    <rPh sb="0" eb="5">
      <t>チク</t>
    </rPh>
    <phoneticPr fontId="6"/>
  </si>
  <si>
    <r>
      <t xml:space="preserve">岐阜県 </t>
    </r>
    <r>
      <rPr>
        <sz val="11"/>
        <rFont val="ＭＳ Ｐゴシック"/>
        <family val="3"/>
        <charset val="128"/>
      </rPr>
      <t xml:space="preserve"> </t>
    </r>
    <phoneticPr fontId="6"/>
  </si>
  <si>
    <t>岐 阜 市</t>
  </si>
  <si>
    <t>大 垣 市</t>
  </si>
  <si>
    <t>揖 斐 郡</t>
  </si>
  <si>
    <t>養 老 郡</t>
  </si>
  <si>
    <t>大野町</t>
    <rPh sb="0" eb="3">
      <t>オオノチョウ</t>
    </rPh>
    <phoneticPr fontId="6"/>
  </si>
  <si>
    <t>備    考</t>
    <rPh sb="0" eb="6">
      <t>ビコウ</t>
    </rPh>
    <phoneticPr fontId="6"/>
  </si>
  <si>
    <t>C</t>
    <phoneticPr fontId="6"/>
  </si>
  <si>
    <t>G</t>
    <phoneticPr fontId="6"/>
  </si>
  <si>
    <t>C</t>
    <phoneticPr fontId="6"/>
  </si>
  <si>
    <t>池田町</t>
    <rPh sb="0" eb="3">
      <t>イケダチョウ</t>
    </rPh>
    <phoneticPr fontId="6"/>
  </si>
  <si>
    <t>揖斐川町</t>
    <rPh sb="0" eb="4">
      <t>イビガワチョウ</t>
    </rPh>
    <phoneticPr fontId="6"/>
  </si>
  <si>
    <t>養老町</t>
    <rPh sb="0" eb="3">
      <t>ヨウロウチョウ</t>
    </rPh>
    <phoneticPr fontId="6"/>
  </si>
  <si>
    <t>MG</t>
    <phoneticPr fontId="6"/>
  </si>
  <si>
    <r>
      <t xml:space="preserve">岐阜県 </t>
    </r>
    <r>
      <rPr>
        <sz val="11"/>
        <rFont val="ＭＳ Ｐゴシック"/>
        <family val="3"/>
        <charset val="128"/>
      </rPr>
      <t xml:space="preserve"> </t>
    </r>
    <phoneticPr fontId="6"/>
  </si>
  <si>
    <t>地   区</t>
    <rPh sb="0" eb="5">
      <t>チク</t>
    </rPh>
    <phoneticPr fontId="6"/>
  </si>
  <si>
    <t>部  数</t>
    <rPh sb="0" eb="4">
      <t>ブスウ</t>
    </rPh>
    <phoneticPr fontId="6"/>
  </si>
  <si>
    <t>備    考</t>
    <rPh sb="0" eb="6">
      <t>ビコウ</t>
    </rPh>
    <phoneticPr fontId="6"/>
  </si>
  <si>
    <r>
      <t xml:space="preserve">岐阜県 </t>
    </r>
    <r>
      <rPr>
        <sz val="11"/>
        <rFont val="ＭＳ Ｐゴシック"/>
        <family val="3"/>
        <charset val="128"/>
      </rPr>
      <t xml:space="preserve"> </t>
    </r>
    <phoneticPr fontId="6"/>
  </si>
  <si>
    <t>地   区</t>
    <rPh sb="0" eb="5">
      <t>チク</t>
    </rPh>
    <phoneticPr fontId="6"/>
  </si>
  <si>
    <t>部  数</t>
    <rPh sb="0" eb="4">
      <t>ブスウ</t>
    </rPh>
    <phoneticPr fontId="6"/>
  </si>
  <si>
    <t>不 破 郡</t>
  </si>
  <si>
    <t>垂井町</t>
    <rPh sb="0" eb="3">
      <t>タルイチョウ</t>
    </rPh>
    <phoneticPr fontId="5"/>
  </si>
  <si>
    <t>関ヶ原町</t>
    <rPh sb="0" eb="4">
      <t>セキガハラチョウ</t>
    </rPh>
    <phoneticPr fontId="5"/>
  </si>
  <si>
    <t>高須</t>
  </si>
  <si>
    <t>石津</t>
  </si>
  <si>
    <t>駒野</t>
  </si>
  <si>
    <t>MG</t>
    <phoneticPr fontId="5"/>
  </si>
  <si>
    <t>AG</t>
    <phoneticPr fontId="5"/>
  </si>
  <si>
    <t>G</t>
    <phoneticPr fontId="5"/>
  </si>
  <si>
    <t>C</t>
    <phoneticPr fontId="5"/>
  </si>
  <si>
    <t>備    考</t>
    <rPh sb="0" eb="6">
      <t>ビコウ</t>
    </rPh>
    <phoneticPr fontId="6"/>
  </si>
  <si>
    <r>
      <t xml:space="preserve">岐阜県 </t>
    </r>
    <r>
      <rPr>
        <sz val="11"/>
        <rFont val="ＭＳ Ｐゴシック"/>
        <family val="3"/>
        <charset val="128"/>
      </rPr>
      <t xml:space="preserve"> </t>
    </r>
    <phoneticPr fontId="6"/>
  </si>
  <si>
    <t>AM</t>
    <phoneticPr fontId="5"/>
  </si>
  <si>
    <t>本 巣 郡</t>
  </si>
  <si>
    <r>
      <t xml:space="preserve">岐阜県 </t>
    </r>
    <r>
      <rPr>
        <sz val="11"/>
        <rFont val="ＭＳ Ｐゴシック"/>
        <family val="3"/>
        <charset val="128"/>
      </rPr>
      <t xml:space="preserve"> </t>
    </r>
    <phoneticPr fontId="6"/>
  </si>
  <si>
    <t>部  数</t>
    <rPh sb="0" eb="4">
      <t>ブスウ</t>
    </rPh>
    <phoneticPr fontId="6"/>
  </si>
  <si>
    <t>羽島中央</t>
  </si>
  <si>
    <t>羽 島 市</t>
  </si>
  <si>
    <t>岐南町</t>
    <rPh sb="0" eb="3">
      <t>ギナンチョウ</t>
    </rPh>
    <phoneticPr fontId="5"/>
  </si>
  <si>
    <t>羽 島 郡</t>
  </si>
  <si>
    <t>安 八 郡</t>
  </si>
  <si>
    <r>
      <t xml:space="preserve">岐阜県 </t>
    </r>
    <r>
      <rPr>
        <sz val="11"/>
        <rFont val="ＭＳ Ｐゴシック"/>
        <family val="3"/>
        <charset val="128"/>
      </rPr>
      <t xml:space="preserve"> </t>
    </r>
    <phoneticPr fontId="6"/>
  </si>
  <si>
    <t>関     市</t>
  </si>
  <si>
    <r>
      <t xml:space="preserve">岐阜県 </t>
    </r>
    <r>
      <rPr>
        <sz val="11"/>
        <rFont val="ＭＳ Ｐゴシック"/>
        <family val="3"/>
        <charset val="128"/>
      </rPr>
      <t xml:space="preserve"> </t>
    </r>
    <phoneticPr fontId="6"/>
  </si>
  <si>
    <t>部  数</t>
    <rPh sb="0" eb="4">
      <t>ブスウ</t>
    </rPh>
    <phoneticPr fontId="6"/>
  </si>
  <si>
    <t>美濃</t>
  </si>
  <si>
    <t>牧谷</t>
  </si>
  <si>
    <t>美 濃 市</t>
  </si>
  <si>
    <t>美濃加茂</t>
  </si>
  <si>
    <t>古井</t>
  </si>
  <si>
    <t>坂祝</t>
  </si>
  <si>
    <t>切井</t>
  </si>
  <si>
    <t>黒川</t>
  </si>
  <si>
    <t>赤河</t>
  </si>
  <si>
    <t>下油井</t>
  </si>
  <si>
    <t>佐見</t>
  </si>
  <si>
    <t>八百津</t>
  </si>
  <si>
    <t>加 茂 郡</t>
  </si>
  <si>
    <t>広見</t>
  </si>
  <si>
    <t>今渡</t>
  </si>
  <si>
    <t>西可児</t>
  </si>
  <si>
    <t>春里</t>
  </si>
  <si>
    <t>可 児 市</t>
  </si>
  <si>
    <t>御嵩</t>
  </si>
  <si>
    <t>可 児 郡</t>
  </si>
  <si>
    <r>
      <t xml:space="preserve">岐阜県 </t>
    </r>
    <r>
      <rPr>
        <sz val="11"/>
        <rFont val="ＭＳ Ｐゴシック"/>
        <family val="3"/>
        <charset val="128"/>
      </rPr>
      <t xml:space="preserve"> </t>
    </r>
    <phoneticPr fontId="6"/>
  </si>
  <si>
    <t>部  数</t>
    <rPh sb="0" eb="4">
      <t>ブスウ</t>
    </rPh>
    <phoneticPr fontId="6"/>
  </si>
  <si>
    <t>坂祝町</t>
    <rPh sb="0" eb="3">
      <t>サカホギチョウ</t>
    </rPh>
    <phoneticPr fontId="5"/>
  </si>
  <si>
    <t>白川町</t>
    <rPh sb="0" eb="3">
      <t>シラカワチョウ</t>
    </rPh>
    <phoneticPr fontId="5"/>
  </si>
  <si>
    <t>東白川村</t>
    <rPh sb="0" eb="4">
      <t>ヒガシシラカワムラ</t>
    </rPh>
    <phoneticPr fontId="5"/>
  </si>
  <si>
    <t>八百津町</t>
    <rPh sb="0" eb="4">
      <t>ヤオツチョウ</t>
    </rPh>
    <phoneticPr fontId="5"/>
  </si>
  <si>
    <t>ホワイトタウン</t>
    <phoneticPr fontId="5"/>
  </si>
  <si>
    <t>駄知</t>
  </si>
  <si>
    <t>G</t>
    <phoneticPr fontId="5"/>
  </si>
  <si>
    <t>C</t>
    <phoneticPr fontId="5"/>
  </si>
  <si>
    <r>
      <t xml:space="preserve">岐阜県 </t>
    </r>
    <r>
      <rPr>
        <sz val="11"/>
        <rFont val="ＭＳ Ｐゴシック"/>
        <family val="3"/>
        <charset val="128"/>
      </rPr>
      <t xml:space="preserve"> </t>
    </r>
    <phoneticPr fontId="6"/>
  </si>
  <si>
    <t>部  数</t>
    <rPh sb="0" eb="4">
      <t>ブスウ</t>
    </rPh>
    <phoneticPr fontId="6"/>
  </si>
  <si>
    <t>瑞浪西部</t>
  </si>
  <si>
    <t>陶</t>
  </si>
  <si>
    <t>坂本</t>
  </si>
  <si>
    <t>中津川東</t>
  </si>
  <si>
    <t>中津川西</t>
  </si>
  <si>
    <t>中津川北</t>
  </si>
  <si>
    <r>
      <t xml:space="preserve">岐阜県 </t>
    </r>
    <r>
      <rPr>
        <sz val="11"/>
        <rFont val="ＭＳ Ｐゴシック"/>
        <family val="3"/>
        <charset val="128"/>
      </rPr>
      <t xml:space="preserve"> </t>
    </r>
    <phoneticPr fontId="6"/>
  </si>
  <si>
    <t>部  数</t>
    <rPh sb="0" eb="4">
      <t>ブスウ</t>
    </rPh>
    <phoneticPr fontId="6"/>
  </si>
  <si>
    <t>武並</t>
  </si>
  <si>
    <t>A</t>
    <phoneticPr fontId="5"/>
  </si>
  <si>
    <t>恵 那 市</t>
  </si>
  <si>
    <r>
      <t xml:space="preserve">岐阜県 </t>
    </r>
    <r>
      <rPr>
        <sz val="11"/>
        <rFont val="ＭＳ Ｐゴシック"/>
        <family val="3"/>
        <charset val="128"/>
      </rPr>
      <t xml:space="preserve"> </t>
    </r>
    <phoneticPr fontId="6"/>
  </si>
  <si>
    <t>部  数</t>
    <rPh sb="0" eb="4">
      <t>ブスウ</t>
    </rPh>
    <phoneticPr fontId="6"/>
  </si>
  <si>
    <r>
      <t xml:space="preserve">岐阜県 </t>
    </r>
    <r>
      <rPr>
        <sz val="11"/>
        <rFont val="ＭＳ Ｐゴシック"/>
        <family val="3"/>
        <charset val="128"/>
      </rPr>
      <t xml:space="preserve"> </t>
    </r>
    <phoneticPr fontId="6"/>
  </si>
  <si>
    <t>部  数</t>
    <rPh sb="0" eb="4">
      <t>ブスウ</t>
    </rPh>
    <phoneticPr fontId="6"/>
  </si>
  <si>
    <t>東村</t>
  </si>
  <si>
    <t>焼石</t>
  </si>
  <si>
    <t>下呂</t>
  </si>
  <si>
    <t xml:space="preserve">岐阜県  </t>
    <phoneticPr fontId="6"/>
  </si>
  <si>
    <t>可児市全域の場合</t>
    <rPh sb="0" eb="3">
      <t>カニシ</t>
    </rPh>
    <rPh sb="3" eb="5">
      <t>ゼンイキ</t>
    </rPh>
    <rPh sb="6" eb="8">
      <t>バアイ</t>
    </rPh>
    <phoneticPr fontId="5"/>
  </si>
  <si>
    <t>養老郡全域の場合</t>
    <rPh sb="0" eb="2">
      <t>ヨウロウ</t>
    </rPh>
    <rPh sb="2" eb="3">
      <t>カイヅグン</t>
    </rPh>
    <rPh sb="3" eb="5">
      <t>ゼンイキ</t>
    </rPh>
    <rPh sb="6" eb="8">
      <t>バアイ</t>
    </rPh>
    <phoneticPr fontId="5"/>
  </si>
  <si>
    <t>読売新聞</t>
    <rPh sb="0" eb="2">
      <t>ヨミウリ</t>
    </rPh>
    <phoneticPr fontId="6"/>
  </si>
  <si>
    <t>CMG</t>
    <phoneticPr fontId="6"/>
  </si>
  <si>
    <t>CAG</t>
    <phoneticPr fontId="6"/>
  </si>
  <si>
    <t>CAM</t>
    <phoneticPr fontId="6"/>
  </si>
  <si>
    <t>*1</t>
    <phoneticPr fontId="5"/>
  </si>
  <si>
    <t>AMG</t>
  </si>
  <si>
    <t>CMG</t>
  </si>
  <si>
    <t>CMG</t>
    <phoneticPr fontId="5"/>
  </si>
  <si>
    <t>CAG</t>
  </si>
  <si>
    <t>CAG</t>
    <phoneticPr fontId="5"/>
  </si>
  <si>
    <t>CAM</t>
  </si>
  <si>
    <t>CAM</t>
    <phoneticPr fontId="5"/>
  </si>
  <si>
    <t>*2</t>
    <phoneticPr fontId="5"/>
  </si>
  <si>
    <t>CMG</t>
    <phoneticPr fontId="5"/>
  </si>
  <si>
    <t>部  数</t>
    <rPh sb="0" eb="4">
      <t>ブスウ</t>
    </rPh>
    <phoneticPr fontId="6"/>
  </si>
  <si>
    <t>読売新聞</t>
    <rPh sb="0" eb="2">
      <t>ヨミウリ</t>
    </rPh>
    <phoneticPr fontId="6"/>
  </si>
  <si>
    <t>部  数</t>
    <rPh sb="0" eb="4">
      <t>ブスウ</t>
    </rPh>
    <phoneticPr fontId="6"/>
  </si>
  <si>
    <t>部  数</t>
    <rPh sb="0" eb="4">
      <t>ブスウ</t>
    </rPh>
    <phoneticPr fontId="6"/>
  </si>
  <si>
    <t>部  数</t>
    <rPh sb="0" eb="4">
      <t>ブスウ</t>
    </rPh>
    <phoneticPr fontId="6"/>
  </si>
  <si>
    <t xml:space="preserve">     月            日（          ）</t>
  </si>
  <si>
    <t>取次店</t>
  </si>
  <si>
    <t>チラシ銘柄</t>
  </si>
  <si>
    <t>部数</t>
  </si>
  <si>
    <t>合   計</t>
  </si>
  <si>
    <t>地   区</t>
  </si>
  <si>
    <t>部  数</t>
  </si>
  <si>
    <t>読売新聞</t>
  </si>
  <si>
    <t>CG</t>
  </si>
  <si>
    <t>MG</t>
  </si>
  <si>
    <t>C</t>
  </si>
  <si>
    <t>CM</t>
  </si>
  <si>
    <t>*1</t>
  </si>
  <si>
    <t>AG</t>
  </si>
  <si>
    <t>CA</t>
  </si>
  <si>
    <t>大野町</t>
  </si>
  <si>
    <t>G</t>
  </si>
  <si>
    <t>谷汲村</t>
  </si>
  <si>
    <t>池田町</t>
  </si>
  <si>
    <t>揖斐川町</t>
  </si>
  <si>
    <t>備    考</t>
  </si>
  <si>
    <r>
      <t xml:space="preserve">岐阜県 </t>
    </r>
    <r>
      <rPr>
        <sz val="11"/>
        <rFont val="ＭＳ Ｐゴシック"/>
        <family val="3"/>
        <charset val="128"/>
      </rPr>
      <t xml:space="preserve"> </t>
    </r>
    <phoneticPr fontId="6"/>
  </si>
  <si>
    <r>
      <t>C=</t>
    </r>
    <r>
      <rPr>
        <sz val="7"/>
        <rFont val="HG丸ｺﾞｼｯｸM-PRO"/>
        <family val="3"/>
        <charset val="128"/>
      </rPr>
      <t xml:space="preserve">中日 </t>
    </r>
    <r>
      <rPr>
        <sz val="7"/>
        <rFont val="Arial Narrow"/>
        <family val="2"/>
      </rPr>
      <t>A=</t>
    </r>
    <r>
      <rPr>
        <sz val="7"/>
        <rFont val="HG丸ｺﾞｼｯｸM-PRO"/>
        <family val="3"/>
        <charset val="128"/>
      </rPr>
      <t xml:space="preserve">朝日 </t>
    </r>
    <r>
      <rPr>
        <sz val="7"/>
        <rFont val="Arial Narrow"/>
        <family val="2"/>
      </rPr>
      <t>M=</t>
    </r>
    <r>
      <rPr>
        <sz val="7"/>
        <rFont val="HG丸ｺﾞｼｯｸM-PRO"/>
        <family val="3"/>
        <charset val="128"/>
      </rPr>
      <t xml:space="preserve">毎日 </t>
    </r>
    <r>
      <rPr>
        <sz val="7"/>
        <rFont val="Arial Narrow"/>
        <family val="2"/>
      </rPr>
      <t>G=</t>
    </r>
    <r>
      <rPr>
        <sz val="7"/>
        <rFont val="HG丸ｺﾞｼｯｸM-PRO"/>
        <family val="3"/>
        <charset val="128"/>
      </rPr>
      <t>岐阜 合売</t>
    </r>
    <rPh sb="2" eb="4">
      <t>チュウニチ</t>
    </rPh>
    <phoneticPr fontId="6"/>
  </si>
  <si>
    <r>
      <t xml:space="preserve">岐阜県 </t>
    </r>
    <r>
      <rPr>
        <sz val="11"/>
        <rFont val="ＭＳ Ｐゴシック"/>
        <family val="3"/>
        <charset val="128"/>
      </rPr>
      <t xml:space="preserve"> </t>
    </r>
    <phoneticPr fontId="6"/>
  </si>
  <si>
    <r>
      <t>養老郡養老町エリア：</t>
    </r>
    <r>
      <rPr>
        <sz val="9"/>
        <rFont val="Arial Narrow"/>
        <family val="2"/>
      </rPr>
      <t>1600</t>
    </r>
    <r>
      <rPr>
        <sz val="8"/>
        <rFont val="HG丸ｺﾞｼｯｸM-PRO"/>
        <family val="3"/>
        <charset val="128"/>
      </rPr>
      <t>枚 含む</t>
    </r>
    <rPh sb="0" eb="2">
      <t>ヨウロウ</t>
    </rPh>
    <rPh sb="2" eb="3">
      <t>グン</t>
    </rPh>
    <rPh sb="3" eb="5">
      <t>ヨウロウ</t>
    </rPh>
    <rPh sb="5" eb="6">
      <t>マチ</t>
    </rPh>
    <rPh sb="14" eb="15">
      <t>マイ</t>
    </rPh>
    <rPh sb="16" eb="17">
      <t>フク</t>
    </rPh>
    <phoneticPr fontId="5"/>
  </si>
  <si>
    <t>MS Pゴシック</t>
  </si>
  <si>
    <t>Arial Narrow</t>
  </si>
  <si>
    <t>12P</t>
  </si>
  <si>
    <t>幅 14.00</t>
  </si>
  <si>
    <r>
      <t>幅</t>
    </r>
    <r>
      <rPr>
        <sz val="11"/>
        <rFont val="Arial Narrow"/>
        <family val="2"/>
      </rPr>
      <t xml:space="preserve"> 8.50</t>
    </r>
    <rPh sb="0" eb="1">
      <t>ハバ</t>
    </rPh>
    <phoneticPr fontId="2"/>
  </si>
  <si>
    <t>HG丸ゴシックM-PRO</t>
  </si>
  <si>
    <t>9P</t>
  </si>
  <si>
    <t>10P</t>
  </si>
  <si>
    <t>幅 10.00</t>
  </si>
  <si>
    <r>
      <t>幅</t>
    </r>
    <r>
      <rPr>
        <sz val="10"/>
        <rFont val="Arial Narrow"/>
        <family val="2"/>
      </rPr>
      <t xml:space="preserve"> 6.00</t>
    </r>
    <phoneticPr fontId="2"/>
  </si>
  <si>
    <r>
      <t>幅</t>
    </r>
    <r>
      <rPr>
        <sz val="11"/>
        <rFont val="Arial Narrow"/>
        <family val="2"/>
      </rPr>
      <t xml:space="preserve"> 7.50</t>
    </r>
    <phoneticPr fontId="15"/>
  </si>
  <si>
    <r>
      <t>幅</t>
    </r>
    <r>
      <rPr>
        <sz val="13"/>
        <rFont val="Arial Narrow"/>
        <family val="2"/>
      </rPr>
      <t xml:space="preserve"> 8.50</t>
    </r>
    <rPh sb="0" eb="1">
      <t>ハバ</t>
    </rPh>
    <phoneticPr fontId="2"/>
  </si>
  <si>
    <t>13P</t>
    <phoneticPr fontId="6"/>
  </si>
  <si>
    <t>ﾍｯﾀﾞｰ 0.5</t>
    <phoneticPr fontId="2"/>
  </si>
  <si>
    <r>
      <t>上　</t>
    </r>
    <r>
      <rPr>
        <sz val="10"/>
        <rFont val="Arial Narrow"/>
        <family val="2"/>
      </rPr>
      <t>1.2</t>
    </r>
    <rPh sb="0" eb="1">
      <t>ウエ</t>
    </rPh>
    <phoneticPr fontId="2"/>
  </si>
  <si>
    <r>
      <t>左</t>
    </r>
    <r>
      <rPr>
        <sz val="11"/>
        <rFont val="Arial Narrow"/>
        <family val="2"/>
      </rPr>
      <t xml:space="preserve"> 1.5</t>
    </r>
    <rPh sb="0" eb="1">
      <t>ヒダリ</t>
    </rPh>
    <phoneticPr fontId="2"/>
  </si>
  <si>
    <t>右 1.5</t>
    <rPh sb="0" eb="1">
      <t>ミギ</t>
    </rPh>
    <phoneticPr fontId="2"/>
  </si>
  <si>
    <r>
      <t>下　</t>
    </r>
    <r>
      <rPr>
        <sz val="10"/>
        <rFont val="Arial Narrow"/>
        <family val="2"/>
      </rPr>
      <t>1.2</t>
    </r>
    <rPh sb="0" eb="1">
      <t>シタ</t>
    </rPh>
    <phoneticPr fontId="2"/>
  </si>
  <si>
    <t>ﾌｯﾀｰ 0.5</t>
    <phoneticPr fontId="2"/>
  </si>
  <si>
    <t>部  数</t>
    <rPh sb="0" eb="4">
      <t>ブスウ</t>
    </rPh>
    <phoneticPr fontId="6"/>
  </si>
  <si>
    <t>武並</t>
    <rPh sb="0" eb="2">
      <t>タケナミ</t>
    </rPh>
    <phoneticPr fontId="5"/>
  </si>
  <si>
    <t>*2</t>
    <phoneticPr fontId="5"/>
  </si>
  <si>
    <t>*3</t>
    <phoneticPr fontId="6"/>
  </si>
  <si>
    <t>*2</t>
    <phoneticPr fontId="6"/>
  </si>
  <si>
    <t>土岐市全域の場合</t>
    <rPh sb="0" eb="2">
      <t>トキ</t>
    </rPh>
    <rPh sb="2" eb="3">
      <t>カニシ</t>
    </rPh>
    <rPh sb="3" eb="5">
      <t>ゼンイキ</t>
    </rPh>
    <rPh sb="6" eb="8">
      <t>バアイ</t>
    </rPh>
    <phoneticPr fontId="5"/>
  </si>
  <si>
    <t>市の倉  滝 呂       鶴里町</t>
    <rPh sb="0" eb="1">
      <t>イチ</t>
    </rPh>
    <rPh sb="2" eb="3">
      <t>クラ</t>
    </rPh>
    <rPh sb="5" eb="6">
      <t>タキ</t>
    </rPh>
    <rPh sb="7" eb="8">
      <t>ロ</t>
    </rPh>
    <rPh sb="15" eb="16">
      <t>ツル</t>
    </rPh>
    <rPh sb="16" eb="17">
      <t>サト</t>
    </rPh>
    <rPh sb="17" eb="18">
      <t>マチ</t>
    </rPh>
    <phoneticPr fontId="5"/>
  </si>
  <si>
    <t>下切</t>
    <rPh sb="0" eb="1">
      <t>シタ</t>
    </rPh>
    <rPh sb="1" eb="2">
      <t>キ</t>
    </rPh>
    <phoneticPr fontId="5"/>
  </si>
  <si>
    <t>大垣西部</t>
    <rPh sb="0" eb="2">
      <t>オオガキ</t>
    </rPh>
    <rPh sb="2" eb="4">
      <t>セイブ</t>
    </rPh>
    <phoneticPr fontId="6"/>
  </si>
  <si>
    <t>大垣赤坂</t>
    <rPh sb="0" eb="2">
      <t>オオガキ</t>
    </rPh>
    <rPh sb="2" eb="4">
      <t>アカサカ</t>
    </rPh>
    <phoneticPr fontId="6"/>
  </si>
  <si>
    <t>北垣</t>
    <rPh sb="0" eb="2">
      <t>キタガキ</t>
    </rPh>
    <phoneticPr fontId="6"/>
  </si>
  <si>
    <t>大垣中川</t>
    <rPh sb="0" eb="2">
      <t>オオガキ</t>
    </rPh>
    <rPh sb="2" eb="4">
      <t>ナカガワ</t>
    </rPh>
    <phoneticPr fontId="6"/>
  </si>
  <si>
    <t>岩野田</t>
    <phoneticPr fontId="6"/>
  </si>
  <si>
    <t>大洞団地</t>
    <phoneticPr fontId="6"/>
  </si>
  <si>
    <t>鵜飼黒野</t>
    <rPh sb="0" eb="2">
      <t>ウカ</t>
    </rPh>
    <rPh sb="2" eb="4">
      <t>クロノ</t>
    </rPh>
    <phoneticPr fontId="6"/>
  </si>
  <si>
    <t>高富</t>
    <rPh sb="0" eb="2">
      <t>タカトミ</t>
    </rPh>
    <phoneticPr fontId="5"/>
  </si>
  <si>
    <t>羽島南部</t>
    <rPh sb="2" eb="3">
      <t>ナン</t>
    </rPh>
    <phoneticPr fontId="5"/>
  </si>
  <si>
    <t>笠松町</t>
    <rPh sb="0" eb="2">
      <t>カサマツ</t>
    </rPh>
    <rPh sb="2" eb="3">
      <t>マチ</t>
    </rPh>
    <phoneticPr fontId="5"/>
  </si>
  <si>
    <t>岐阜川島</t>
    <rPh sb="0" eb="2">
      <t>ギフ</t>
    </rPh>
    <rPh sb="2" eb="4">
      <t>カワシマ</t>
    </rPh>
    <phoneticPr fontId="5"/>
  </si>
  <si>
    <t>笠松</t>
    <rPh sb="0" eb="2">
      <t>カサマツ</t>
    </rPh>
    <phoneticPr fontId="5"/>
  </si>
  <si>
    <t>蘇原北尾崎</t>
    <rPh sb="0" eb="2">
      <t>ソハラ</t>
    </rPh>
    <rPh sb="2" eb="3">
      <t>キタ</t>
    </rPh>
    <rPh sb="3" eb="5">
      <t>オザキ</t>
    </rPh>
    <phoneticPr fontId="5"/>
  </si>
  <si>
    <t>AG</t>
    <phoneticPr fontId="6"/>
  </si>
  <si>
    <t>MG</t>
    <phoneticPr fontId="6"/>
  </si>
  <si>
    <t>A</t>
    <phoneticPr fontId="6"/>
  </si>
  <si>
    <t>広神戸</t>
    <rPh sb="0" eb="1">
      <t>ヒロ</t>
    </rPh>
    <rPh sb="1" eb="3">
      <t>コウベ</t>
    </rPh>
    <phoneticPr fontId="5"/>
  </si>
  <si>
    <t>安八</t>
    <rPh sb="0" eb="2">
      <t>アンパチ</t>
    </rPh>
    <phoneticPr fontId="5"/>
  </si>
  <si>
    <t>輪之内</t>
    <rPh sb="0" eb="3">
      <t>ワノウチ</t>
    </rPh>
    <phoneticPr fontId="5"/>
  </si>
  <si>
    <t>養老</t>
    <rPh sb="0" eb="2">
      <t>ヨウロウ</t>
    </rPh>
    <phoneticPr fontId="5"/>
  </si>
  <si>
    <t>AM</t>
    <phoneticPr fontId="6"/>
  </si>
  <si>
    <t>川辺町</t>
    <rPh sb="0" eb="3">
      <t>カワベチョウ</t>
    </rPh>
    <phoneticPr fontId="5"/>
  </si>
  <si>
    <t>富加町</t>
    <rPh sb="0" eb="1">
      <t>トミ</t>
    </rPh>
    <rPh sb="1" eb="2">
      <t>カ</t>
    </rPh>
    <rPh sb="2" eb="3">
      <t>マチ</t>
    </rPh>
    <phoneticPr fontId="5"/>
  </si>
  <si>
    <t>七宗町</t>
    <rPh sb="0" eb="1">
      <t>７</t>
    </rPh>
    <rPh sb="1" eb="2">
      <t>ソウ</t>
    </rPh>
    <rPh sb="2" eb="3">
      <t>マチ</t>
    </rPh>
    <phoneticPr fontId="5"/>
  </si>
  <si>
    <t>加茂野</t>
    <rPh sb="0" eb="3">
      <t>カモノ</t>
    </rPh>
    <phoneticPr fontId="5"/>
  </si>
  <si>
    <t>白川口</t>
    <phoneticPr fontId="5"/>
  </si>
  <si>
    <t>神土</t>
    <phoneticPr fontId="5"/>
  </si>
  <si>
    <t>七宗</t>
    <rPh sb="0" eb="2">
      <t>ヒチソウ</t>
    </rPh>
    <phoneticPr fontId="5"/>
  </si>
  <si>
    <t>関南部</t>
    <rPh sb="0" eb="1">
      <t>セキ</t>
    </rPh>
    <rPh sb="1" eb="3">
      <t>ナンブ</t>
    </rPh>
    <phoneticPr fontId="5"/>
  </si>
  <si>
    <t>関東部</t>
    <rPh sb="0" eb="1">
      <t>セキ</t>
    </rPh>
    <rPh sb="1" eb="2">
      <t>トウ</t>
    </rPh>
    <rPh sb="2" eb="3">
      <t>ブ</t>
    </rPh>
    <phoneticPr fontId="5"/>
  </si>
  <si>
    <t>小金田</t>
    <phoneticPr fontId="5"/>
  </si>
  <si>
    <t>郡上大和</t>
    <rPh sb="0" eb="2">
      <t>グジョウ</t>
    </rPh>
    <rPh sb="2" eb="4">
      <t>ダイワ</t>
    </rPh>
    <phoneticPr fontId="5"/>
  </si>
  <si>
    <t>白鳥</t>
    <rPh sb="0" eb="2">
      <t>シラトリ</t>
    </rPh>
    <phoneticPr fontId="5"/>
  </si>
  <si>
    <t>相生</t>
    <rPh sb="0" eb="2">
      <t>アイオイ</t>
    </rPh>
    <phoneticPr fontId="5"/>
  </si>
  <si>
    <t>和良</t>
    <rPh sb="0" eb="2">
      <t>ワラ</t>
    </rPh>
    <phoneticPr fontId="5"/>
  </si>
  <si>
    <t>正ヶ洞</t>
    <rPh sb="0" eb="1">
      <t>タダシ</t>
    </rPh>
    <rPh sb="2" eb="3">
      <t>ホラ</t>
    </rPh>
    <phoneticPr fontId="5"/>
  </si>
  <si>
    <t>郡上八幡</t>
    <rPh sb="0" eb="2">
      <t>グジョウ</t>
    </rPh>
    <rPh sb="2" eb="4">
      <t>ハチマン</t>
    </rPh>
    <phoneticPr fontId="5"/>
  </si>
  <si>
    <t>御嵩町</t>
    <rPh sb="0" eb="2">
      <t>ミタケ</t>
    </rPh>
    <rPh sb="2" eb="3">
      <t>マチ</t>
    </rPh>
    <phoneticPr fontId="5"/>
  </si>
  <si>
    <t>多治見（両藤舎）</t>
    <rPh sb="4" eb="5">
      <t>リョウ</t>
    </rPh>
    <rPh sb="5" eb="6">
      <t>フジ</t>
    </rPh>
    <rPh sb="6" eb="7">
      <t>シャ</t>
    </rPh>
    <phoneticPr fontId="5"/>
  </si>
  <si>
    <t>多治見東部</t>
    <rPh sb="3" eb="5">
      <t>トウブ</t>
    </rPh>
    <phoneticPr fontId="5"/>
  </si>
  <si>
    <t>多治見西部</t>
    <rPh sb="0" eb="3">
      <t>タジミ</t>
    </rPh>
    <rPh sb="3" eb="5">
      <t>セイブ</t>
    </rPh>
    <phoneticPr fontId="5"/>
  </si>
  <si>
    <t>小泉</t>
    <rPh sb="0" eb="2">
      <t>コイズミ</t>
    </rPh>
    <phoneticPr fontId="5"/>
  </si>
  <si>
    <t>北栄</t>
    <phoneticPr fontId="5"/>
  </si>
  <si>
    <t>多治見脇之島</t>
    <rPh sb="0" eb="3">
      <t>タジミ</t>
    </rPh>
    <rPh sb="3" eb="4">
      <t>ワキ</t>
    </rPh>
    <rPh sb="4" eb="5">
      <t>ノ</t>
    </rPh>
    <rPh sb="5" eb="6">
      <t>シマ</t>
    </rPh>
    <phoneticPr fontId="5"/>
  </si>
  <si>
    <t>多治見姫</t>
    <rPh sb="3" eb="4">
      <t>ヒメ</t>
    </rPh>
    <phoneticPr fontId="5"/>
  </si>
  <si>
    <t>多治見桜ヶ丘</t>
    <rPh sb="3" eb="4">
      <t>サクラ</t>
    </rPh>
    <rPh sb="5" eb="6">
      <t>オカ</t>
    </rPh>
    <phoneticPr fontId="5"/>
  </si>
  <si>
    <t>*2</t>
    <phoneticPr fontId="5"/>
  </si>
  <si>
    <t>*3</t>
    <phoneticPr fontId="5"/>
  </si>
  <si>
    <t>多治見市全域の場合</t>
    <rPh sb="0" eb="3">
      <t>タジミ</t>
    </rPh>
    <rPh sb="3" eb="4">
      <t>カニシ</t>
    </rPh>
    <rPh sb="4" eb="6">
      <t>ゼンイキ</t>
    </rPh>
    <rPh sb="7" eb="9">
      <t>バアイ</t>
    </rPh>
    <phoneticPr fontId="5"/>
  </si>
  <si>
    <t>土岐口</t>
    <rPh sb="0" eb="2">
      <t>トキ</t>
    </rPh>
    <rPh sb="2" eb="3">
      <t>クチ</t>
    </rPh>
    <phoneticPr fontId="5"/>
  </si>
  <si>
    <t>下石</t>
    <rPh sb="0" eb="1">
      <t>シモイシ</t>
    </rPh>
    <rPh sb="1" eb="2">
      <t>イシ</t>
    </rPh>
    <phoneticPr fontId="5"/>
  </si>
  <si>
    <t>*1</t>
    <phoneticPr fontId="5"/>
  </si>
  <si>
    <t>釜戸</t>
    <rPh sb="0" eb="1">
      <t>カマ</t>
    </rPh>
    <rPh sb="1" eb="2">
      <t>ト</t>
    </rPh>
    <phoneticPr fontId="5"/>
  </si>
  <si>
    <t>岩村</t>
    <rPh sb="0" eb="2">
      <t>イワムラ</t>
    </rPh>
    <phoneticPr fontId="5"/>
  </si>
  <si>
    <t>遠山</t>
    <rPh sb="0" eb="2">
      <t>トオヤマ</t>
    </rPh>
    <phoneticPr fontId="5"/>
  </si>
  <si>
    <t>鶴岡</t>
    <rPh sb="0" eb="2">
      <t>ツルオカ</t>
    </rPh>
    <phoneticPr fontId="5"/>
  </si>
  <si>
    <t>明智</t>
    <rPh sb="0" eb="2">
      <t>アケチ</t>
    </rPh>
    <phoneticPr fontId="5"/>
  </si>
  <si>
    <t>阿木</t>
    <rPh sb="0" eb="2">
      <t>アギ</t>
    </rPh>
    <phoneticPr fontId="5"/>
  </si>
  <si>
    <t>☆</t>
    <phoneticPr fontId="5"/>
  </si>
  <si>
    <t>山 県 市</t>
    <rPh sb="4" eb="5">
      <t>シ</t>
    </rPh>
    <phoneticPr fontId="5"/>
  </si>
  <si>
    <t>瑞 穂 市</t>
    <rPh sb="0" eb="1">
      <t>ズイ</t>
    </rPh>
    <rPh sb="2" eb="3">
      <t>ホ</t>
    </rPh>
    <rPh sb="4" eb="5">
      <t>シ</t>
    </rPh>
    <phoneticPr fontId="5"/>
  </si>
  <si>
    <t>美江寺</t>
  </si>
  <si>
    <t>美江寺</t>
    <rPh sb="0" eb="3">
      <t>ミエジ</t>
    </rPh>
    <phoneticPr fontId="5"/>
  </si>
  <si>
    <t>瑞穂</t>
    <rPh sb="0" eb="2">
      <t>ミズホ</t>
    </rPh>
    <phoneticPr fontId="5"/>
  </si>
  <si>
    <t>瑞穂北</t>
    <rPh sb="0" eb="2">
      <t>ミズホ</t>
    </rPh>
    <rPh sb="2" eb="3">
      <t>キタ</t>
    </rPh>
    <phoneticPr fontId="5"/>
  </si>
  <si>
    <t>瑞穂市</t>
    <rPh sb="0" eb="2">
      <t>ミズホ</t>
    </rPh>
    <rPh sb="2" eb="3">
      <t>シ</t>
    </rPh>
    <phoneticPr fontId="5"/>
  </si>
  <si>
    <t>山県市</t>
    <rPh sb="0" eb="2">
      <t>ヤマガタ</t>
    </rPh>
    <rPh sb="2" eb="3">
      <t>シ</t>
    </rPh>
    <phoneticPr fontId="5"/>
  </si>
  <si>
    <t>黒野</t>
    <rPh sb="0" eb="1">
      <t>クロ</t>
    </rPh>
    <rPh sb="1" eb="2">
      <t>ノ</t>
    </rPh>
    <phoneticPr fontId="6"/>
  </si>
  <si>
    <t>長森</t>
    <rPh sb="0" eb="2">
      <t>ナガモリ</t>
    </rPh>
    <phoneticPr fontId="6"/>
  </si>
  <si>
    <t>岩田坂</t>
    <rPh sb="0" eb="2">
      <t>イワタ</t>
    </rPh>
    <rPh sb="2" eb="3">
      <t>サカ</t>
    </rPh>
    <phoneticPr fontId="6"/>
  </si>
  <si>
    <t>下芥見</t>
    <rPh sb="0" eb="1">
      <t>シタ</t>
    </rPh>
    <rPh sb="1" eb="2">
      <t>アクタ</t>
    </rPh>
    <rPh sb="2" eb="3">
      <t>ミ</t>
    </rPh>
    <phoneticPr fontId="6"/>
  </si>
  <si>
    <t>鶉</t>
    <rPh sb="0" eb="1">
      <t>ウズラ</t>
    </rPh>
    <phoneticPr fontId="6"/>
  </si>
  <si>
    <t>長良南部</t>
    <rPh sb="0" eb="1">
      <t>チョウ</t>
    </rPh>
    <rPh sb="1" eb="2">
      <t>リョウ</t>
    </rPh>
    <rPh sb="2" eb="4">
      <t>ナンブ</t>
    </rPh>
    <phoneticPr fontId="6"/>
  </si>
  <si>
    <t>鷺山東部</t>
    <rPh sb="0" eb="2">
      <t>サギヤマ</t>
    </rPh>
    <rPh sb="2" eb="4">
      <t>トウブ</t>
    </rPh>
    <phoneticPr fontId="6"/>
  </si>
  <si>
    <t>鷺山西部</t>
    <rPh sb="0" eb="2">
      <t>サギヤマ</t>
    </rPh>
    <rPh sb="2" eb="4">
      <t>セイブ</t>
    </rPh>
    <phoneticPr fontId="6"/>
  </si>
  <si>
    <t>島</t>
    <rPh sb="0" eb="1">
      <t>シマ</t>
    </rPh>
    <phoneticPr fontId="6"/>
  </si>
  <si>
    <t>城西</t>
    <rPh sb="0" eb="2">
      <t>ジョウサイ</t>
    </rPh>
    <phoneticPr fontId="6"/>
  </si>
  <si>
    <t>黒野</t>
    <rPh sb="0" eb="2">
      <t>クロノ</t>
    </rPh>
    <phoneticPr fontId="6"/>
  </si>
  <si>
    <t>黒野西岐陽</t>
    <rPh sb="0" eb="2">
      <t>クロノ</t>
    </rPh>
    <rPh sb="2" eb="3">
      <t>セイ</t>
    </rPh>
    <rPh sb="3" eb="4">
      <t>チマタ</t>
    </rPh>
    <rPh sb="4" eb="5">
      <t>ヨウ</t>
    </rPh>
    <phoneticPr fontId="6"/>
  </si>
  <si>
    <t>岩野田</t>
    <rPh sb="0" eb="2">
      <t>イワノ</t>
    </rPh>
    <rPh sb="2" eb="3">
      <t>タ</t>
    </rPh>
    <phoneticPr fontId="6"/>
  </si>
  <si>
    <t>大洞団地</t>
    <rPh sb="0" eb="1">
      <t>オオ</t>
    </rPh>
    <rPh sb="1" eb="2">
      <t>ホラ</t>
    </rPh>
    <rPh sb="2" eb="4">
      <t>ダンチ</t>
    </rPh>
    <phoneticPr fontId="6"/>
  </si>
  <si>
    <t>郡上市</t>
    <rPh sb="0" eb="2">
      <t>グジョウ</t>
    </rPh>
    <rPh sb="2" eb="3">
      <t>シ</t>
    </rPh>
    <phoneticPr fontId="15"/>
  </si>
  <si>
    <t>下呂市</t>
    <rPh sb="0" eb="2">
      <t>ゲロ</t>
    </rPh>
    <rPh sb="2" eb="3">
      <t>シ</t>
    </rPh>
    <phoneticPr fontId="5"/>
  </si>
  <si>
    <t>下 呂 市</t>
    <rPh sb="0" eb="1">
      <t>シタ</t>
    </rPh>
    <rPh sb="2" eb="3">
      <t>ロ</t>
    </rPh>
    <phoneticPr fontId="5"/>
  </si>
  <si>
    <t>飛騨国府</t>
    <rPh sb="0" eb="2">
      <t>ヒダ</t>
    </rPh>
    <rPh sb="2" eb="4">
      <t>コクフ</t>
    </rPh>
    <phoneticPr fontId="5"/>
  </si>
  <si>
    <t>上宝</t>
    <rPh sb="0" eb="2">
      <t>カミタカラ</t>
    </rPh>
    <phoneticPr fontId="5"/>
  </si>
  <si>
    <t>奥飛騨</t>
    <rPh sb="0" eb="1">
      <t>オク</t>
    </rPh>
    <rPh sb="1" eb="3">
      <t>ヒダ</t>
    </rPh>
    <phoneticPr fontId="5"/>
  </si>
  <si>
    <t>飛騨古川</t>
    <rPh sb="0" eb="2">
      <t>ヒダ</t>
    </rPh>
    <rPh sb="2" eb="4">
      <t>フルカワ</t>
    </rPh>
    <phoneticPr fontId="5"/>
  </si>
  <si>
    <t>角川</t>
    <rPh sb="0" eb="2">
      <t>カドカワ</t>
    </rPh>
    <phoneticPr fontId="5"/>
  </si>
  <si>
    <t>打保</t>
    <rPh sb="0" eb="1">
      <t>ウ</t>
    </rPh>
    <rPh sb="1" eb="2">
      <t>ホ</t>
    </rPh>
    <phoneticPr fontId="5"/>
  </si>
  <si>
    <t>飛騨杉原</t>
    <rPh sb="0" eb="2">
      <t>ヒダ</t>
    </rPh>
    <rPh sb="2" eb="4">
      <t>スギハラ</t>
    </rPh>
    <phoneticPr fontId="5"/>
  </si>
  <si>
    <t>坂上</t>
    <rPh sb="0" eb="2">
      <t>サカガミ</t>
    </rPh>
    <phoneticPr fontId="5"/>
  </si>
  <si>
    <t>飛騨市</t>
    <rPh sb="0" eb="2">
      <t>ヒダ</t>
    </rPh>
    <rPh sb="2" eb="3">
      <t>シ</t>
    </rPh>
    <phoneticPr fontId="5"/>
  </si>
  <si>
    <t>本 巣 市</t>
    <rPh sb="4" eb="5">
      <t>シ</t>
    </rPh>
    <phoneticPr fontId="5"/>
  </si>
  <si>
    <t>岐阜山添</t>
    <rPh sb="0" eb="2">
      <t>ギフ</t>
    </rPh>
    <rPh sb="2" eb="4">
      <t>ヤマゾエ</t>
    </rPh>
    <phoneticPr fontId="5"/>
  </si>
  <si>
    <t>根尾</t>
    <rPh sb="0" eb="1">
      <t>ネ</t>
    </rPh>
    <rPh sb="1" eb="2">
      <t>オ</t>
    </rPh>
    <phoneticPr fontId="5"/>
  </si>
  <si>
    <t>根尾</t>
    <rPh sb="0" eb="2">
      <t>ネオ</t>
    </rPh>
    <phoneticPr fontId="5"/>
  </si>
  <si>
    <t>本巣市</t>
    <rPh sb="0" eb="2">
      <t>モトス</t>
    </rPh>
    <rPh sb="2" eb="3">
      <t>シ</t>
    </rPh>
    <phoneticPr fontId="15"/>
  </si>
  <si>
    <t>本巣郡</t>
    <rPh sb="0" eb="2">
      <t>モトス</t>
    </rPh>
    <rPh sb="2" eb="3">
      <t>グン</t>
    </rPh>
    <phoneticPr fontId="15"/>
  </si>
  <si>
    <t>C</t>
    <phoneticPr fontId="5"/>
  </si>
  <si>
    <t>中之保</t>
    <rPh sb="0" eb="1">
      <t>ナカ</t>
    </rPh>
    <rPh sb="1" eb="2">
      <t>ノ</t>
    </rPh>
    <rPh sb="2" eb="3">
      <t>ホ</t>
    </rPh>
    <phoneticPr fontId="5"/>
  </si>
  <si>
    <t>洞戸</t>
    <rPh sb="0" eb="1">
      <t>ホラ</t>
    </rPh>
    <rPh sb="1" eb="2">
      <t>ト</t>
    </rPh>
    <phoneticPr fontId="5"/>
  </si>
  <si>
    <t>　 をプラス</t>
    <phoneticPr fontId="5"/>
  </si>
  <si>
    <t>伏見兼山</t>
    <rPh sb="0" eb="2">
      <t>フシミ</t>
    </rPh>
    <rPh sb="2" eb="3">
      <t>カ</t>
    </rPh>
    <rPh sb="3" eb="4">
      <t>ヤマ</t>
    </rPh>
    <phoneticPr fontId="5"/>
  </si>
  <si>
    <t>兼山</t>
    <rPh sb="0" eb="1">
      <t>カ</t>
    </rPh>
    <rPh sb="1" eb="2">
      <t>ヤマ</t>
    </rPh>
    <phoneticPr fontId="5"/>
  </si>
  <si>
    <t>伏見</t>
    <rPh sb="0" eb="2">
      <t>フシミ</t>
    </rPh>
    <phoneticPr fontId="5"/>
  </si>
  <si>
    <t>蛭川</t>
    <rPh sb="0" eb="2">
      <t>ヒルカワ</t>
    </rPh>
    <phoneticPr fontId="5"/>
  </si>
  <si>
    <t>福岡</t>
    <rPh sb="0" eb="2">
      <t>フクオカ</t>
    </rPh>
    <phoneticPr fontId="5"/>
  </si>
  <si>
    <t>下野</t>
    <rPh sb="0" eb="2">
      <t>シモノ</t>
    </rPh>
    <phoneticPr fontId="5"/>
  </si>
  <si>
    <t>田瀬</t>
    <rPh sb="0" eb="1">
      <t>タ</t>
    </rPh>
    <rPh sb="1" eb="2">
      <t>セ</t>
    </rPh>
    <phoneticPr fontId="5"/>
  </si>
  <si>
    <t>付知</t>
    <rPh sb="0" eb="2">
      <t>ツケチ</t>
    </rPh>
    <phoneticPr fontId="5"/>
  </si>
  <si>
    <t>加子母</t>
    <rPh sb="0" eb="1">
      <t>カ</t>
    </rPh>
    <rPh sb="1" eb="2">
      <t>コ</t>
    </rPh>
    <rPh sb="2" eb="3">
      <t>ハハ</t>
    </rPh>
    <phoneticPr fontId="5"/>
  </si>
  <si>
    <t>美濃坂下</t>
    <rPh sb="0" eb="2">
      <t>ミノ</t>
    </rPh>
    <rPh sb="2" eb="4">
      <t>サカシタ</t>
    </rPh>
    <phoneticPr fontId="5"/>
  </si>
  <si>
    <t>高山朝日町</t>
    <rPh sb="0" eb="2">
      <t>タカヤマ</t>
    </rPh>
    <rPh sb="2" eb="4">
      <t>アサヒ</t>
    </rPh>
    <rPh sb="4" eb="5">
      <t>マチ</t>
    </rPh>
    <phoneticPr fontId="5"/>
  </si>
  <si>
    <t>清見</t>
    <rPh sb="0" eb="2">
      <t>キヨミ</t>
    </rPh>
    <phoneticPr fontId="5"/>
  </si>
  <si>
    <t>久々野</t>
    <rPh sb="0" eb="3">
      <t>クグノ</t>
    </rPh>
    <phoneticPr fontId="5"/>
  </si>
  <si>
    <t>ひだ一之宮</t>
    <rPh sb="2" eb="3">
      <t>イチ</t>
    </rPh>
    <rPh sb="3" eb="4">
      <t>ノ</t>
    </rPh>
    <rPh sb="4" eb="5">
      <t>ミヤ</t>
    </rPh>
    <phoneticPr fontId="5"/>
  </si>
  <si>
    <t>丹生川</t>
    <rPh sb="0" eb="3">
      <t>ニュウカワ</t>
    </rPh>
    <phoneticPr fontId="5"/>
  </si>
  <si>
    <t>海 津 市</t>
    <rPh sb="4" eb="5">
      <t>シ</t>
    </rPh>
    <phoneticPr fontId="5"/>
  </si>
  <si>
    <t>海津市</t>
    <rPh sb="0" eb="1">
      <t>ウミ</t>
    </rPh>
    <rPh sb="1" eb="3">
      <t>ツシ</t>
    </rPh>
    <phoneticPr fontId="15"/>
  </si>
  <si>
    <t>海津平田</t>
    <rPh sb="0" eb="1">
      <t>ウミ</t>
    </rPh>
    <rPh sb="1" eb="2">
      <t>ツ</t>
    </rPh>
    <rPh sb="2" eb="4">
      <t>ヒラタ</t>
    </rPh>
    <phoneticPr fontId="5"/>
  </si>
  <si>
    <t>関市全域の場合</t>
    <rPh sb="0" eb="2">
      <t>セキシ</t>
    </rPh>
    <rPh sb="2" eb="4">
      <t>ゼンイキ</t>
    </rPh>
    <rPh sb="5" eb="7">
      <t>バアイ</t>
    </rPh>
    <phoneticPr fontId="5"/>
  </si>
  <si>
    <t>美濃加茂市全域の場合</t>
    <rPh sb="0" eb="4">
      <t>ミノカモ</t>
    </rPh>
    <rPh sb="4" eb="5">
      <t>シ</t>
    </rPh>
    <rPh sb="5" eb="7">
      <t>ゼンイキ</t>
    </rPh>
    <rPh sb="8" eb="10">
      <t>バアイ</t>
    </rPh>
    <phoneticPr fontId="5"/>
  </si>
  <si>
    <t>笠原</t>
    <rPh sb="0" eb="2">
      <t>カサハラ</t>
    </rPh>
    <phoneticPr fontId="5"/>
  </si>
  <si>
    <t>*2</t>
    <phoneticPr fontId="5"/>
  </si>
  <si>
    <t>各務原市全域の場合</t>
    <rPh sb="0" eb="3">
      <t>カカミガハラ</t>
    </rPh>
    <rPh sb="3" eb="4">
      <t>シ</t>
    </rPh>
    <rPh sb="4" eb="6">
      <t>ゼンイキ</t>
    </rPh>
    <rPh sb="7" eb="9">
      <t>バアイ</t>
    </rPh>
    <phoneticPr fontId="5"/>
  </si>
  <si>
    <t>墨俣</t>
    <rPh sb="0" eb="2">
      <t>スノマタ</t>
    </rPh>
    <phoneticPr fontId="6"/>
  </si>
  <si>
    <t>上石津</t>
    <rPh sb="0" eb="1">
      <t>カミ</t>
    </rPh>
    <rPh sb="1" eb="2">
      <t>イシ</t>
    </rPh>
    <rPh sb="2" eb="3">
      <t>ツ</t>
    </rPh>
    <phoneticPr fontId="6"/>
  </si>
  <si>
    <t>安八郡全域の場合</t>
    <rPh sb="0" eb="3">
      <t>アンパチグン</t>
    </rPh>
    <rPh sb="3" eb="5">
      <t>ゼンイキ</t>
    </rPh>
    <rPh sb="6" eb="8">
      <t>バアイ</t>
    </rPh>
    <phoneticPr fontId="5"/>
  </si>
  <si>
    <t>多治見南部</t>
    <rPh sb="3" eb="5">
      <t>ナンブ</t>
    </rPh>
    <phoneticPr fontId="5"/>
  </si>
  <si>
    <t>桜ヶ丘</t>
    <rPh sb="0" eb="3">
      <t>サクラガオカ</t>
    </rPh>
    <phoneticPr fontId="5"/>
  </si>
  <si>
    <t>揖斐川町</t>
    <rPh sb="0" eb="4">
      <t>イビガワチョウ</t>
    </rPh>
    <phoneticPr fontId="6"/>
  </si>
  <si>
    <t>神戸町</t>
    <rPh sb="0" eb="2">
      <t>コウベ</t>
    </rPh>
    <rPh sb="2" eb="3">
      <t>マチ</t>
    </rPh>
    <phoneticPr fontId="5"/>
  </si>
  <si>
    <t>安八町</t>
    <rPh sb="0" eb="2">
      <t>アンパチ</t>
    </rPh>
    <rPh sb="2" eb="3">
      <t>チョウ</t>
    </rPh>
    <phoneticPr fontId="5"/>
  </si>
  <si>
    <t>輪之内町</t>
    <rPh sb="0" eb="3">
      <t>ワノウチ</t>
    </rPh>
    <rPh sb="3" eb="4">
      <t>マチ</t>
    </rPh>
    <phoneticPr fontId="5"/>
  </si>
  <si>
    <t>美濃高田</t>
    <rPh sb="0" eb="2">
      <t>ミノ</t>
    </rPh>
    <rPh sb="2" eb="4">
      <t>タカダ</t>
    </rPh>
    <phoneticPr fontId="5"/>
  </si>
  <si>
    <t>芥見</t>
    <rPh sb="0" eb="1">
      <t>アクタ</t>
    </rPh>
    <rPh sb="1" eb="2">
      <t>ミ</t>
    </rPh>
    <phoneticPr fontId="6"/>
  </si>
  <si>
    <t>柳津</t>
    <rPh sb="0" eb="1">
      <t>ヤナギ</t>
    </rPh>
    <rPh sb="1" eb="2">
      <t>ツ</t>
    </rPh>
    <phoneticPr fontId="6"/>
  </si>
  <si>
    <t>*3</t>
    <phoneticPr fontId="5"/>
  </si>
  <si>
    <t>山県</t>
    <rPh sb="0" eb="2">
      <t>ヤマガタ</t>
    </rPh>
    <phoneticPr fontId="5"/>
  </si>
  <si>
    <t>山県高富</t>
    <rPh sb="0" eb="2">
      <t>ヤマガタ</t>
    </rPh>
    <phoneticPr fontId="5"/>
  </si>
  <si>
    <t xml:space="preserve"> ☆月曜折込不可 </t>
    <phoneticPr fontId="6"/>
  </si>
  <si>
    <t xml:space="preserve"> 飛 騨 市</t>
    <rPh sb="1" eb="2">
      <t>ト</t>
    </rPh>
    <rPh sb="3" eb="4">
      <t>ダ</t>
    </rPh>
    <rPh sb="5" eb="6">
      <t>シ</t>
    </rPh>
    <phoneticPr fontId="5"/>
  </si>
  <si>
    <t>☆高 山 市</t>
    <phoneticPr fontId="5"/>
  </si>
  <si>
    <t>☆</t>
  </si>
  <si>
    <t>妻木</t>
    <rPh sb="0" eb="1">
      <t>ツマ</t>
    </rPh>
    <rPh sb="1" eb="2">
      <t>キ</t>
    </rPh>
    <phoneticPr fontId="5"/>
  </si>
  <si>
    <t>養老</t>
    <rPh sb="0" eb="2">
      <t>ヨウロウ</t>
    </rPh>
    <phoneticPr fontId="5"/>
  </si>
  <si>
    <t>垂井南部</t>
    <rPh sb="2" eb="4">
      <t>ナンブ</t>
    </rPh>
    <phoneticPr fontId="5"/>
  </si>
  <si>
    <t>チラシ銘柄</t>
    <rPh sb="3" eb="5">
      <t>メイガラ</t>
    </rPh>
    <phoneticPr fontId="6"/>
  </si>
  <si>
    <t>愛知県合計</t>
    <rPh sb="3" eb="5">
      <t>ゴウケイ</t>
    </rPh>
    <phoneticPr fontId="6"/>
  </si>
  <si>
    <t>岐阜新聞</t>
    <rPh sb="0" eb="2">
      <t>ギフ</t>
    </rPh>
    <rPh sb="2" eb="4">
      <t>シンブン</t>
    </rPh>
    <phoneticPr fontId="6"/>
  </si>
  <si>
    <t>岐 阜 地 区</t>
    <rPh sb="0" eb="1">
      <t>チマタ</t>
    </rPh>
    <rPh sb="2" eb="3">
      <t>ユタカ</t>
    </rPh>
    <phoneticPr fontId="6"/>
  </si>
  <si>
    <t>三 重 地 区</t>
    <rPh sb="2" eb="3">
      <t>カサ</t>
    </rPh>
    <phoneticPr fontId="6"/>
  </si>
  <si>
    <t>総 合 計</t>
    <rPh sb="0" eb="1">
      <t>ソウ</t>
    </rPh>
    <rPh sb="2" eb="3">
      <t>ゴウ</t>
    </rPh>
    <rPh sb="4" eb="5">
      <t>ケイ</t>
    </rPh>
    <phoneticPr fontId="6"/>
  </si>
  <si>
    <t>合      計</t>
  </si>
  <si>
    <t>Ｂ４</t>
    <phoneticPr fontId="6"/>
  </si>
  <si>
    <t>Ｂ３</t>
    <phoneticPr fontId="6"/>
  </si>
  <si>
    <t>Ｂ４厚紙</t>
    <rPh sb="2" eb="4">
      <t>アツガミ</t>
    </rPh>
    <phoneticPr fontId="6"/>
  </si>
  <si>
    <t>Ｂ３厚紙</t>
    <rPh sb="2" eb="4">
      <t>アツガミ</t>
    </rPh>
    <phoneticPr fontId="6"/>
  </si>
  <si>
    <t>Ａ４</t>
    <phoneticPr fontId="6"/>
  </si>
  <si>
    <t>Ａ３</t>
    <phoneticPr fontId="6"/>
  </si>
  <si>
    <t>Ａ４厚紙</t>
    <rPh sb="2" eb="4">
      <t>アツガミ</t>
    </rPh>
    <phoneticPr fontId="6"/>
  </si>
  <si>
    <t>Ａ３厚紙</t>
    <rPh sb="2" eb="4">
      <t>アツガミ</t>
    </rPh>
    <phoneticPr fontId="6"/>
  </si>
  <si>
    <t>Ｂ２</t>
  </si>
  <si>
    <t>Ｂ１</t>
  </si>
  <si>
    <t>Ｂ５</t>
  </si>
  <si>
    <t>Ａ２</t>
  </si>
  <si>
    <t>Ａ１</t>
  </si>
  <si>
    <t>Ａ５</t>
  </si>
  <si>
    <t>県庁北</t>
  </si>
  <si>
    <t>県庁前</t>
  </si>
  <si>
    <t>鶉</t>
  </si>
  <si>
    <t>岐南東</t>
  </si>
  <si>
    <t>長森</t>
  </si>
  <si>
    <t>岐阜</t>
  </si>
  <si>
    <t>本郷</t>
  </si>
  <si>
    <t>茜部川手</t>
  </si>
  <si>
    <t>岐阜中部</t>
  </si>
  <si>
    <t>岐阜西部</t>
  </si>
  <si>
    <t>岐阜東部</t>
  </si>
  <si>
    <t>東栄</t>
  </si>
  <si>
    <t>長良西部</t>
  </si>
  <si>
    <t>長良北部</t>
  </si>
  <si>
    <t>長良南部</t>
  </si>
  <si>
    <t>鷺山東部</t>
  </si>
  <si>
    <t>鷺山西部</t>
  </si>
  <si>
    <t>島</t>
  </si>
  <si>
    <t>城西</t>
  </si>
  <si>
    <t>北方七郷</t>
  </si>
  <si>
    <t>北方東部</t>
  </si>
  <si>
    <t>芥見</t>
  </si>
  <si>
    <t>柳津</t>
  </si>
  <si>
    <t>大垣高田</t>
  </si>
  <si>
    <t>大垣東部</t>
  </si>
  <si>
    <t>大垣西部</t>
  </si>
  <si>
    <t>大垣駅前</t>
  </si>
  <si>
    <t>大垣北部</t>
  </si>
  <si>
    <t>大垣赤坂</t>
  </si>
  <si>
    <t>大垣大迫</t>
  </si>
  <si>
    <t>上石津</t>
  </si>
  <si>
    <t>糸貫</t>
  </si>
  <si>
    <t>真正</t>
  </si>
  <si>
    <t>岐阜山添</t>
  </si>
  <si>
    <t>根尾</t>
  </si>
  <si>
    <t>北方</t>
  </si>
  <si>
    <t>那加西部</t>
  </si>
  <si>
    <t>那加東部</t>
  </si>
  <si>
    <t>蘇原</t>
  </si>
  <si>
    <t>蘇原北尾崎</t>
  </si>
  <si>
    <t>鵜沼かかみ</t>
  </si>
  <si>
    <t>関</t>
  </si>
  <si>
    <t>関南部</t>
  </si>
  <si>
    <t>関東部</t>
  </si>
  <si>
    <t>関西部</t>
  </si>
  <si>
    <t>川辺</t>
  </si>
  <si>
    <t>加茂野</t>
  </si>
  <si>
    <t>中津川</t>
  </si>
  <si>
    <t>蛭川</t>
  </si>
  <si>
    <t>郡上八幡</t>
  </si>
  <si>
    <t>大和</t>
  </si>
  <si>
    <t>白鳥</t>
  </si>
  <si>
    <t>神岡</t>
  </si>
  <si>
    <t>茂住</t>
  </si>
  <si>
    <t>北垣</t>
  </si>
  <si>
    <t>大垣中川</t>
  </si>
  <si>
    <t>大野</t>
  </si>
  <si>
    <t>大野西</t>
  </si>
  <si>
    <t>池田北</t>
  </si>
  <si>
    <t>池田南</t>
  </si>
  <si>
    <t>揖斐</t>
  </si>
  <si>
    <t>垂井</t>
  </si>
  <si>
    <t>関ヶ原</t>
  </si>
  <si>
    <t>今須</t>
  </si>
  <si>
    <t>高田</t>
  </si>
  <si>
    <t>養老</t>
  </si>
  <si>
    <t>栗笠</t>
  </si>
  <si>
    <t>海津平田</t>
  </si>
  <si>
    <t>羽島南部</t>
  </si>
  <si>
    <t>羽島東部</t>
  </si>
  <si>
    <t>笠松</t>
  </si>
  <si>
    <t>可児西部</t>
  </si>
  <si>
    <t>笠原</t>
  </si>
  <si>
    <t>土岐</t>
  </si>
  <si>
    <t>下石</t>
  </si>
  <si>
    <t>妻木</t>
  </si>
  <si>
    <t>恵那</t>
  </si>
  <si>
    <t>岩村</t>
  </si>
  <si>
    <t>明智</t>
  </si>
  <si>
    <t>瑞浪</t>
  </si>
  <si>
    <t>高山</t>
  </si>
  <si>
    <t>岐阜中央（中野）</t>
  </si>
  <si>
    <t>岐阜北部（松山）</t>
  </si>
  <si>
    <t>岐阜駅前</t>
  </si>
  <si>
    <t>鏡島</t>
  </si>
  <si>
    <t>岐阜本荘</t>
  </si>
  <si>
    <t>手力</t>
  </si>
  <si>
    <t>岩田坂</t>
  </si>
  <si>
    <t>下芥見</t>
  </si>
  <si>
    <t>大洞</t>
  </si>
  <si>
    <t>岐阜加納</t>
  </si>
  <si>
    <t>岐阜茜部</t>
  </si>
  <si>
    <t>加納西部</t>
  </si>
  <si>
    <t>加納六条</t>
  </si>
  <si>
    <t>岐阜県庁前</t>
  </si>
  <si>
    <t>近の島</t>
  </si>
  <si>
    <t>尻毛</t>
  </si>
  <si>
    <t>岐商前</t>
  </si>
  <si>
    <t>鷺山</t>
  </si>
  <si>
    <t>岐阜ときわ</t>
  </si>
  <si>
    <t>岐阜則武</t>
  </si>
  <si>
    <t>鵜飼黒野</t>
  </si>
  <si>
    <t>藍川橋</t>
  </si>
  <si>
    <t>長良中央</t>
  </si>
  <si>
    <t>那加中央</t>
  </si>
  <si>
    <t>那加北部</t>
  </si>
  <si>
    <t>稲羽</t>
  </si>
  <si>
    <t>蘇原北部</t>
  </si>
  <si>
    <t>尾崎団地</t>
  </si>
  <si>
    <t>各務原中央町</t>
  </si>
  <si>
    <t>各務原</t>
  </si>
  <si>
    <t>鵜沼団地</t>
  </si>
  <si>
    <t>鵜沼東</t>
  </si>
  <si>
    <t>岐阜川島</t>
  </si>
  <si>
    <t>白川口</t>
  </si>
  <si>
    <t>神土</t>
  </si>
  <si>
    <t>七宗</t>
  </si>
  <si>
    <t>多治見（両藤舎）</t>
  </si>
  <si>
    <t>多治見東部</t>
  </si>
  <si>
    <t>多治見西部</t>
  </si>
  <si>
    <t>小泉</t>
  </si>
  <si>
    <t>北栄</t>
  </si>
  <si>
    <t>多治見脇之島</t>
  </si>
  <si>
    <t>多治見姫</t>
  </si>
  <si>
    <t>多治見桜ヶ丘</t>
  </si>
  <si>
    <t>落合</t>
  </si>
  <si>
    <t>苗木</t>
  </si>
  <si>
    <t>阿木</t>
  </si>
  <si>
    <t>美濃坂下</t>
  </si>
  <si>
    <t>福岡</t>
  </si>
  <si>
    <t>下野</t>
  </si>
  <si>
    <t>田瀬</t>
  </si>
  <si>
    <t>付知</t>
  </si>
  <si>
    <t>加子母</t>
  </si>
  <si>
    <t>大垣（大橋）</t>
  </si>
  <si>
    <t>大垣（平林）</t>
  </si>
  <si>
    <t>大垣（杉田）</t>
  </si>
  <si>
    <t>大垣（大迫）</t>
  </si>
  <si>
    <t>美濃赤坂</t>
  </si>
  <si>
    <t>墨俣</t>
  </si>
  <si>
    <t>大野黒野</t>
  </si>
  <si>
    <t>池野</t>
  </si>
  <si>
    <t>いび池田</t>
  </si>
  <si>
    <t>池田八幡</t>
  </si>
  <si>
    <t>垂井南部</t>
  </si>
  <si>
    <t>美濃高田</t>
  </si>
  <si>
    <t>羽島足近</t>
  </si>
  <si>
    <t>竹ヶ鼻</t>
  </si>
  <si>
    <t>羽島小熊</t>
  </si>
  <si>
    <t>岐南徳田</t>
  </si>
  <si>
    <t>広神戸</t>
  </si>
  <si>
    <t>安八</t>
  </si>
  <si>
    <t>輪之内</t>
  </si>
  <si>
    <t>北方西郷</t>
  </si>
  <si>
    <t>高富</t>
  </si>
  <si>
    <t>岐阜美山</t>
  </si>
  <si>
    <t>洞戸</t>
  </si>
  <si>
    <t>美濃市</t>
  </si>
  <si>
    <t>美濃太田</t>
  </si>
  <si>
    <t>下切</t>
  </si>
  <si>
    <t>伏見兼山</t>
  </si>
  <si>
    <t>土岐津</t>
  </si>
  <si>
    <t>土岐口</t>
  </si>
  <si>
    <t>釜戸</t>
  </si>
  <si>
    <t>北方西部</t>
  </si>
  <si>
    <t>穂積</t>
  </si>
  <si>
    <t>瑞穂牛牧</t>
  </si>
  <si>
    <t>恵那(佐伯)</t>
  </si>
  <si>
    <t>遠山</t>
  </si>
  <si>
    <t>鶴岡</t>
  </si>
  <si>
    <t>郡上大和</t>
  </si>
  <si>
    <t>相生</t>
  </si>
  <si>
    <t>和良</t>
  </si>
  <si>
    <t>正ヶ洞</t>
  </si>
  <si>
    <t>飛騨金山</t>
  </si>
  <si>
    <t>飛騨竹原</t>
  </si>
  <si>
    <t>飛騨萩原</t>
  </si>
  <si>
    <t>飛騨川西</t>
  </si>
  <si>
    <t>飛騨小坂</t>
  </si>
  <si>
    <t>高山西部</t>
  </si>
  <si>
    <t>高山朝日町</t>
  </si>
  <si>
    <t>清見</t>
  </si>
  <si>
    <t>久々野</t>
  </si>
  <si>
    <t>ひだ一之宮</t>
  </si>
  <si>
    <t>丹生川</t>
  </si>
  <si>
    <t>飛騨国府</t>
  </si>
  <si>
    <t>上宝</t>
  </si>
  <si>
    <t>奥飛騨</t>
  </si>
  <si>
    <t>飛騨古川</t>
  </si>
  <si>
    <t>角川</t>
  </si>
  <si>
    <t>坂上</t>
  </si>
  <si>
    <t>打保</t>
  </si>
  <si>
    <t>飛騨杉原</t>
  </si>
  <si>
    <t>忠節</t>
  </si>
  <si>
    <t>大垣中央</t>
  </si>
  <si>
    <t>みの赤坂</t>
  </si>
  <si>
    <t>羽島</t>
  </si>
  <si>
    <t>鵜沼</t>
  </si>
  <si>
    <t>多治見南部</t>
  </si>
  <si>
    <t>高山南部</t>
  </si>
  <si>
    <t>高山北部</t>
  </si>
  <si>
    <t>兼山</t>
  </si>
  <si>
    <t>伏見</t>
  </si>
  <si>
    <t>岐北</t>
  </si>
  <si>
    <t>長良</t>
  </si>
  <si>
    <t>大垣</t>
  </si>
  <si>
    <t>揖斐大野</t>
  </si>
  <si>
    <t>海津</t>
  </si>
  <si>
    <t>高富大桑</t>
  </si>
  <si>
    <t>各務原中央</t>
  </si>
  <si>
    <t>川島</t>
  </si>
  <si>
    <t>可児中央</t>
  </si>
  <si>
    <t>古川</t>
  </si>
  <si>
    <t>　岐阜新聞に含む</t>
  </si>
  <si>
    <t>三里六条</t>
    <rPh sb="2" eb="4">
      <t>ロクジョウ</t>
    </rPh>
    <phoneticPr fontId="6"/>
  </si>
  <si>
    <t>大垣駅西</t>
    <rPh sb="2" eb="3">
      <t>エキ</t>
    </rPh>
    <rPh sb="3" eb="4">
      <t>セイ</t>
    </rPh>
    <phoneticPr fontId="6"/>
  </si>
  <si>
    <t>大垣東部</t>
    <rPh sb="0" eb="2">
      <t>オオガキ</t>
    </rPh>
    <rPh sb="2" eb="4">
      <t>トウブ</t>
    </rPh>
    <phoneticPr fontId="6"/>
  </si>
  <si>
    <t>大垣</t>
    <phoneticPr fontId="6"/>
  </si>
  <si>
    <t>羽島北部</t>
    <rPh sb="2" eb="3">
      <t>キタ</t>
    </rPh>
    <phoneticPr fontId="5"/>
  </si>
  <si>
    <t>取次店</t>
    <rPh sb="0" eb="3">
      <t>トリツギテン</t>
    </rPh>
    <phoneticPr fontId="6"/>
  </si>
  <si>
    <t>部数</t>
    <rPh sb="0" eb="2">
      <t>ブスウ</t>
    </rPh>
    <phoneticPr fontId="6"/>
  </si>
  <si>
    <t xml:space="preserve">  岐阜県合計</t>
    <rPh sb="2" eb="4">
      <t>ギフ</t>
    </rPh>
    <rPh sb="4" eb="5">
      <t>ミエケン</t>
    </rPh>
    <rPh sb="5" eb="7">
      <t>ゴウケイ</t>
    </rPh>
    <phoneticPr fontId="6"/>
  </si>
  <si>
    <t>P</t>
    <phoneticPr fontId="5"/>
  </si>
  <si>
    <t>地      区</t>
    <rPh sb="0" eb="8">
      <t>チク</t>
    </rPh>
    <phoneticPr fontId="15"/>
  </si>
  <si>
    <t>岐阜新聞</t>
    <rPh sb="0" eb="2">
      <t>ギフ</t>
    </rPh>
    <rPh sb="2" eb="4">
      <t>シンブン</t>
    </rPh>
    <phoneticPr fontId="5"/>
  </si>
  <si>
    <t>読売新聞</t>
    <rPh sb="0" eb="2">
      <t>ヨミウリ</t>
    </rPh>
    <rPh sb="2" eb="4">
      <t>シンブン</t>
    </rPh>
    <phoneticPr fontId="5"/>
  </si>
  <si>
    <r>
      <t>合</t>
    </r>
    <r>
      <rPr>
        <sz val="9"/>
        <rFont val="Arial Narrow"/>
        <family val="2"/>
      </rPr>
      <t xml:space="preserve">      </t>
    </r>
    <r>
      <rPr>
        <sz val="9"/>
        <rFont val="HG丸ｺﾞｼｯｸM-PRO"/>
        <family val="3"/>
        <charset val="128"/>
      </rPr>
      <t>計</t>
    </r>
    <phoneticPr fontId="15"/>
  </si>
  <si>
    <t>岐阜市</t>
    <rPh sb="0" eb="3">
      <t>ギフシ</t>
    </rPh>
    <phoneticPr fontId="15"/>
  </si>
  <si>
    <t>大垣市</t>
    <rPh sb="0" eb="3">
      <t>オオガキシ</t>
    </rPh>
    <phoneticPr fontId="15"/>
  </si>
  <si>
    <t>羽島市</t>
    <rPh sb="0" eb="3">
      <t>ハシマシ</t>
    </rPh>
    <phoneticPr fontId="15"/>
  </si>
  <si>
    <t>各務原市</t>
    <rPh sb="0" eb="4">
      <t>カカミガハラシ</t>
    </rPh>
    <phoneticPr fontId="15"/>
  </si>
  <si>
    <t>関市</t>
    <rPh sb="0" eb="2">
      <t>セキシ</t>
    </rPh>
    <phoneticPr fontId="15"/>
  </si>
  <si>
    <t>美濃市</t>
    <rPh sb="0" eb="3">
      <t>ミノシ</t>
    </rPh>
    <phoneticPr fontId="15"/>
  </si>
  <si>
    <t>美濃加茂市</t>
    <rPh sb="0" eb="5">
      <t>ミノカモシ</t>
    </rPh>
    <phoneticPr fontId="15"/>
  </si>
  <si>
    <t>可児市</t>
    <rPh sb="0" eb="3">
      <t>カニシ</t>
    </rPh>
    <phoneticPr fontId="15"/>
  </si>
  <si>
    <t>多治見市</t>
    <rPh sb="0" eb="4">
      <t>タジミシ</t>
    </rPh>
    <phoneticPr fontId="15"/>
  </si>
  <si>
    <t>土岐市</t>
    <rPh sb="0" eb="3">
      <t>トキシ</t>
    </rPh>
    <phoneticPr fontId="15"/>
  </si>
  <si>
    <t>瑞浪市</t>
    <rPh sb="0" eb="3">
      <t>ミズナミシ</t>
    </rPh>
    <phoneticPr fontId="15"/>
  </si>
  <si>
    <t>恵那市</t>
    <rPh sb="0" eb="3">
      <t>エナシ</t>
    </rPh>
    <phoneticPr fontId="5"/>
  </si>
  <si>
    <t>中津川市</t>
    <rPh sb="0" eb="4">
      <t>ナカツガワシ</t>
    </rPh>
    <phoneticPr fontId="15"/>
  </si>
  <si>
    <t>高山市</t>
    <rPh sb="0" eb="3">
      <t>タカヤマシ</t>
    </rPh>
    <phoneticPr fontId="5"/>
  </si>
  <si>
    <t xml:space="preserve">  部  計</t>
    <phoneticPr fontId="6"/>
  </si>
  <si>
    <t>揖斐郡</t>
    <rPh sb="0" eb="3">
      <t>イビグン</t>
    </rPh>
    <phoneticPr fontId="15"/>
  </si>
  <si>
    <t>不破郡</t>
    <rPh sb="0" eb="3">
      <t>フワグン</t>
    </rPh>
    <phoneticPr fontId="15"/>
  </si>
  <si>
    <t>養老郡</t>
    <rPh sb="0" eb="3">
      <t>ヨウロウグン</t>
    </rPh>
    <phoneticPr fontId="15"/>
  </si>
  <si>
    <t>安八郡</t>
    <rPh sb="0" eb="3">
      <t>アンパチグン</t>
    </rPh>
    <phoneticPr fontId="15"/>
  </si>
  <si>
    <t>羽島郡</t>
    <rPh sb="0" eb="3">
      <t>ハシマグン</t>
    </rPh>
    <phoneticPr fontId="15"/>
  </si>
  <si>
    <t>加茂郡</t>
    <rPh sb="0" eb="3">
      <t>カモグン</t>
    </rPh>
    <phoneticPr fontId="15"/>
  </si>
  <si>
    <t>可児郡</t>
    <rPh sb="0" eb="3">
      <t>カニグン</t>
    </rPh>
    <phoneticPr fontId="15"/>
  </si>
  <si>
    <t xml:space="preserve">  部  計</t>
    <phoneticPr fontId="6"/>
  </si>
  <si>
    <t>合        計</t>
    <phoneticPr fontId="5"/>
  </si>
  <si>
    <t>備     考</t>
    <rPh sb="0" eb="7">
      <t>ビコウ</t>
    </rPh>
    <phoneticPr fontId="5"/>
  </si>
  <si>
    <t>岐阜市全域の場合</t>
    <rPh sb="0" eb="2">
      <t>ギフ</t>
    </rPh>
    <rPh sb="2" eb="3">
      <t>カニシ</t>
    </rPh>
    <rPh sb="3" eb="5">
      <t>ゼンイキ</t>
    </rPh>
    <rPh sb="6" eb="8">
      <t>バアイ</t>
    </rPh>
    <phoneticPr fontId="5"/>
  </si>
  <si>
    <t>柳津佐波</t>
    <rPh sb="0" eb="1">
      <t>ヤナギ</t>
    </rPh>
    <rPh sb="1" eb="2">
      <t>ツ</t>
    </rPh>
    <rPh sb="2" eb="3">
      <t>サ</t>
    </rPh>
    <rPh sb="3" eb="4">
      <t>ナミ</t>
    </rPh>
    <phoneticPr fontId="6"/>
  </si>
  <si>
    <t>関北部</t>
    <rPh sb="0" eb="1">
      <t>セキ</t>
    </rPh>
    <rPh sb="1" eb="3">
      <t>ホクブ</t>
    </rPh>
    <phoneticPr fontId="5"/>
  </si>
  <si>
    <t>高山北部</t>
    <rPh sb="0" eb="2">
      <t>タカヤマ</t>
    </rPh>
    <rPh sb="2" eb="4">
      <t>ホクブ</t>
    </rPh>
    <phoneticPr fontId="5"/>
  </si>
  <si>
    <t>恵那上矢作</t>
    <rPh sb="0" eb="2">
      <t>エナ</t>
    </rPh>
    <rPh sb="2" eb="3">
      <t>ウエ</t>
    </rPh>
    <rPh sb="3" eb="4">
      <t>ヤ</t>
    </rPh>
    <rPh sb="4" eb="5">
      <t>サク</t>
    </rPh>
    <phoneticPr fontId="5"/>
  </si>
  <si>
    <t>岐阜中野入舟支店</t>
    <rPh sb="6" eb="8">
      <t>シテン</t>
    </rPh>
    <phoneticPr fontId="6"/>
  </si>
  <si>
    <t>黒野</t>
    <phoneticPr fontId="6"/>
  </si>
  <si>
    <t>瑞穂</t>
    <phoneticPr fontId="5"/>
  </si>
  <si>
    <t>瑞穂北</t>
    <phoneticPr fontId="5"/>
  </si>
  <si>
    <t>根          尾</t>
    <phoneticPr fontId="5"/>
  </si>
  <si>
    <t>*2</t>
  </si>
  <si>
    <t>岐阜山添</t>
    <phoneticPr fontId="5"/>
  </si>
  <si>
    <t>北方町　糸貫町</t>
    <rPh sb="0" eb="2">
      <t>ホッポウ</t>
    </rPh>
    <rPh sb="2" eb="3">
      <t>マチ</t>
    </rPh>
    <rPh sb="4" eb="5">
      <t>イト</t>
    </rPh>
    <rPh sb="5" eb="6">
      <t>カン</t>
    </rPh>
    <rPh sb="6" eb="7">
      <t>マチ</t>
    </rPh>
    <phoneticPr fontId="5"/>
  </si>
  <si>
    <t>山県</t>
    <phoneticPr fontId="5"/>
  </si>
  <si>
    <t>山 県 高 富</t>
    <phoneticPr fontId="5"/>
  </si>
  <si>
    <t>墨俣町・安八町</t>
    <rPh sb="0" eb="1">
      <t>スミ</t>
    </rPh>
    <rPh sb="1" eb="2">
      <t>マタ</t>
    </rPh>
    <rPh sb="2" eb="3">
      <t>マチ</t>
    </rPh>
    <rPh sb="4" eb="6">
      <t>アンパチ</t>
    </rPh>
    <rPh sb="6" eb="7">
      <t>マチ</t>
    </rPh>
    <phoneticPr fontId="6"/>
  </si>
  <si>
    <t>上石津町</t>
    <rPh sb="0" eb="1">
      <t>ウエ</t>
    </rPh>
    <rPh sb="1" eb="3">
      <t>イシヅ</t>
    </rPh>
    <rPh sb="3" eb="4">
      <t>マチ</t>
    </rPh>
    <phoneticPr fontId="6"/>
  </si>
  <si>
    <t>美濃赤坂</t>
    <rPh sb="0" eb="2">
      <t>ミノ</t>
    </rPh>
    <phoneticPr fontId="6"/>
  </si>
  <si>
    <t>大垣（大迫）</t>
    <phoneticPr fontId="6"/>
  </si>
  <si>
    <t>大垣（大迫）</t>
    <rPh sb="0" eb="2">
      <t>オオガキ</t>
    </rPh>
    <rPh sb="3" eb="5">
      <t>オオサコ</t>
    </rPh>
    <phoneticPr fontId="6"/>
  </si>
  <si>
    <t>CAM</t>
    <phoneticPr fontId="6"/>
  </si>
  <si>
    <t>安八郡神戸町の一部含む</t>
    <rPh sb="0" eb="2">
      <t>アンパチ</t>
    </rPh>
    <rPh sb="2" eb="3">
      <t>グン</t>
    </rPh>
    <rPh sb="3" eb="5">
      <t>コウベ</t>
    </rPh>
    <rPh sb="5" eb="6">
      <t>マチ</t>
    </rPh>
    <rPh sb="7" eb="9">
      <t>イチブ</t>
    </rPh>
    <rPh sb="9" eb="10">
      <t>フク</t>
    </rPh>
    <phoneticPr fontId="5"/>
  </si>
  <si>
    <t>養老南</t>
    <rPh sb="0" eb="2">
      <t>ヨウロウ</t>
    </rPh>
    <rPh sb="2" eb="3">
      <t>ミナミ</t>
    </rPh>
    <phoneticPr fontId="5"/>
  </si>
  <si>
    <t>G</t>
    <phoneticPr fontId="5"/>
  </si>
  <si>
    <t>M</t>
    <phoneticPr fontId="6"/>
  </si>
  <si>
    <t>川辺</t>
    <phoneticPr fontId="5"/>
  </si>
  <si>
    <t>CMGY</t>
    <phoneticPr fontId="6"/>
  </si>
  <si>
    <t>AG</t>
    <phoneticPr fontId="6"/>
  </si>
  <si>
    <t>CAGY</t>
    <phoneticPr fontId="6"/>
  </si>
  <si>
    <t>CAMG</t>
    <phoneticPr fontId="5"/>
  </si>
  <si>
    <t>関富野</t>
    <rPh sb="0" eb="1">
      <t>セキ</t>
    </rPh>
    <phoneticPr fontId="5"/>
  </si>
  <si>
    <t>小金田</t>
    <phoneticPr fontId="5"/>
  </si>
  <si>
    <t>関富野</t>
    <rPh sb="0" eb="1">
      <t>セキ</t>
    </rPh>
    <rPh sb="1" eb="3">
      <t>トミノ</t>
    </rPh>
    <phoneticPr fontId="5"/>
  </si>
  <si>
    <t>上之保</t>
    <rPh sb="0" eb="1">
      <t>ウエ</t>
    </rPh>
    <rPh sb="1" eb="2">
      <t>ノ</t>
    </rPh>
    <rPh sb="2" eb="3">
      <t>ホ</t>
    </rPh>
    <phoneticPr fontId="5"/>
  </si>
  <si>
    <t>中之保（下之保）</t>
    <rPh sb="1" eb="2">
      <t>ノ</t>
    </rPh>
    <rPh sb="5" eb="6">
      <t>ノ</t>
    </rPh>
    <phoneticPr fontId="5"/>
  </si>
  <si>
    <t>大和</t>
    <rPh sb="0" eb="2">
      <t>ダイワ</t>
    </rPh>
    <phoneticPr fontId="5"/>
  </si>
  <si>
    <t>☆*1</t>
    <phoneticPr fontId="5"/>
  </si>
  <si>
    <t>*1　大野郡白川村・高山市（旧荘川村）を含む</t>
    <rPh sb="3" eb="6">
      <t>オオノグン</t>
    </rPh>
    <rPh sb="6" eb="9">
      <t>シラカワムラ</t>
    </rPh>
    <rPh sb="10" eb="13">
      <t>タカヤマシ</t>
    </rPh>
    <rPh sb="14" eb="15">
      <t>キュウ</t>
    </rPh>
    <rPh sb="15" eb="18">
      <t>ショウカワムラ</t>
    </rPh>
    <rPh sb="20" eb="21">
      <t>フク</t>
    </rPh>
    <phoneticPr fontId="5"/>
  </si>
  <si>
    <t>笠原町</t>
    <rPh sb="0" eb="3">
      <t>カサハラチョウ</t>
    </rPh>
    <phoneticPr fontId="5"/>
  </si>
  <si>
    <t>土岐市</t>
    <rPh sb="2" eb="3">
      <t>シ</t>
    </rPh>
    <phoneticPr fontId="5"/>
  </si>
  <si>
    <t>恵那（佐伯）</t>
    <phoneticPr fontId="5"/>
  </si>
  <si>
    <t>CMGY</t>
    <phoneticPr fontId="5"/>
  </si>
  <si>
    <t>CAGY</t>
    <phoneticPr fontId="5"/>
  </si>
  <si>
    <t>CAMY</t>
    <phoneticPr fontId="5"/>
  </si>
  <si>
    <t>CAMG</t>
    <phoneticPr fontId="5"/>
  </si>
  <si>
    <t>岐阜県表紙へ戻る</t>
    <rPh sb="2" eb="3">
      <t>ケン</t>
    </rPh>
    <rPh sb="3" eb="5">
      <t>ヒョウシ</t>
    </rPh>
    <rPh sb="6" eb="7">
      <t>モド</t>
    </rPh>
    <phoneticPr fontId="6"/>
  </si>
  <si>
    <t>岐南西</t>
    <rPh sb="2" eb="3">
      <t>セイ</t>
    </rPh>
    <phoneticPr fontId="6"/>
  </si>
  <si>
    <r>
      <t>信濃毎日新聞</t>
    </r>
    <r>
      <rPr>
        <sz val="9"/>
        <rFont val="Arial Narrow"/>
        <family val="2"/>
      </rPr>
      <t>50</t>
    </r>
    <r>
      <rPr>
        <sz val="8"/>
        <rFont val="HG丸ｺﾞｼｯｸM-PRO"/>
        <family val="3"/>
        <charset val="128"/>
      </rPr>
      <t>枚 含む</t>
    </r>
    <rPh sb="0" eb="1">
      <t>シン</t>
    </rPh>
    <rPh sb="1" eb="2">
      <t>ノウ</t>
    </rPh>
    <rPh sb="2" eb="4">
      <t>マイニチ</t>
    </rPh>
    <rPh sb="4" eb="6">
      <t>シンブン</t>
    </rPh>
    <rPh sb="8" eb="9">
      <t>マイ</t>
    </rPh>
    <rPh sb="10" eb="11">
      <t>フク</t>
    </rPh>
    <phoneticPr fontId="5"/>
  </si>
  <si>
    <t>藍川</t>
    <rPh sb="0" eb="1">
      <t>アイ</t>
    </rPh>
    <rPh sb="1" eb="2">
      <t>カワ</t>
    </rPh>
    <phoneticPr fontId="6"/>
  </si>
  <si>
    <t>妻木</t>
    <phoneticPr fontId="5"/>
  </si>
  <si>
    <t>下石</t>
    <rPh sb="0" eb="1">
      <t>シタ</t>
    </rPh>
    <rPh sb="1" eb="2">
      <t>イシ</t>
    </rPh>
    <phoneticPr fontId="5"/>
  </si>
  <si>
    <r>
      <t>信濃毎日新聞</t>
    </r>
    <r>
      <rPr>
        <sz val="8"/>
        <rFont val="Arial Narrow"/>
        <family val="2"/>
      </rPr>
      <t xml:space="preserve"> 50</t>
    </r>
    <r>
      <rPr>
        <sz val="8"/>
        <rFont val="HG丸ｺﾞｼｯｸM-PRO"/>
        <family val="3"/>
        <charset val="128"/>
      </rPr>
      <t>枚含む</t>
    </r>
    <rPh sb="0" eb="1">
      <t>シン</t>
    </rPh>
    <rPh sb="1" eb="2">
      <t>ノウ</t>
    </rPh>
    <rPh sb="2" eb="4">
      <t>マイニチ</t>
    </rPh>
    <rPh sb="4" eb="6">
      <t>シンブン</t>
    </rPh>
    <rPh sb="10" eb="11">
      <t>フク</t>
    </rPh>
    <phoneticPr fontId="5"/>
  </si>
  <si>
    <t>東村</t>
    <rPh sb="0" eb="2">
      <t>ヒガシムラ</t>
    </rPh>
    <phoneticPr fontId="5"/>
  </si>
  <si>
    <t>中野方</t>
    <rPh sb="1" eb="2">
      <t>ノ</t>
    </rPh>
    <phoneticPr fontId="5"/>
  </si>
  <si>
    <t>黒野西岐陽</t>
    <rPh sb="2" eb="3">
      <t>セイ</t>
    </rPh>
    <rPh sb="3" eb="4">
      <t>チマタ</t>
    </rPh>
    <rPh sb="4" eb="5">
      <t>ヨウ</t>
    </rPh>
    <phoneticPr fontId="6"/>
  </si>
  <si>
    <r>
      <t>北日本新聞</t>
    </r>
    <r>
      <rPr>
        <sz val="9"/>
        <rFont val="Arial Narrow"/>
        <family val="2"/>
      </rPr>
      <t>50</t>
    </r>
    <r>
      <rPr>
        <sz val="8"/>
        <rFont val="HG丸ｺﾞｼｯｸM-PRO"/>
        <family val="3"/>
        <charset val="128"/>
      </rPr>
      <t>枚 含む</t>
    </r>
    <rPh sb="0" eb="1">
      <t>キタ</t>
    </rPh>
    <rPh sb="1" eb="3">
      <t>ニホン</t>
    </rPh>
    <rPh sb="3" eb="5">
      <t>シンブン</t>
    </rPh>
    <rPh sb="7" eb="8">
      <t>マイ</t>
    </rPh>
    <rPh sb="9" eb="10">
      <t>フク</t>
    </rPh>
    <phoneticPr fontId="5"/>
  </si>
  <si>
    <t>名 古 屋 市</t>
    <phoneticPr fontId="6"/>
  </si>
  <si>
    <t>尾 張 地 区</t>
    <phoneticPr fontId="6"/>
  </si>
  <si>
    <t>三 河 地 区</t>
    <phoneticPr fontId="6"/>
  </si>
  <si>
    <t>合      計</t>
    <phoneticPr fontId="6"/>
  </si>
  <si>
    <t>糸貫町北方町       岐阜市の一部</t>
    <rPh sb="0" eb="1">
      <t>イト</t>
    </rPh>
    <rPh sb="1" eb="2">
      <t>カン</t>
    </rPh>
    <rPh sb="2" eb="3">
      <t>マチ</t>
    </rPh>
    <rPh sb="3" eb="5">
      <t>ホッポウ</t>
    </rPh>
    <rPh sb="5" eb="6">
      <t>マチ</t>
    </rPh>
    <rPh sb="13" eb="16">
      <t>ギフシ</t>
    </rPh>
    <rPh sb="17" eb="19">
      <t>イチブ</t>
    </rPh>
    <phoneticPr fontId="5"/>
  </si>
  <si>
    <t>岐阜加納</t>
    <rPh sb="0" eb="2">
      <t>ギフ</t>
    </rPh>
    <rPh sb="2" eb="3">
      <t>カ</t>
    </rPh>
    <rPh sb="3" eb="4">
      <t>ノウ</t>
    </rPh>
    <phoneticPr fontId="6"/>
  </si>
  <si>
    <t>岐阜茜部</t>
    <rPh sb="0" eb="2">
      <t>ギフ</t>
    </rPh>
    <rPh sb="2" eb="3">
      <t>アカネ</t>
    </rPh>
    <rPh sb="3" eb="4">
      <t>ブ</t>
    </rPh>
    <phoneticPr fontId="6"/>
  </si>
  <si>
    <t>加納西部</t>
    <rPh sb="0" eb="2">
      <t>カノウ</t>
    </rPh>
    <rPh sb="2" eb="4">
      <t>セイブ</t>
    </rPh>
    <phoneticPr fontId="6"/>
  </si>
  <si>
    <t>加納六条</t>
    <rPh sb="0" eb="2">
      <t>カノウ</t>
    </rPh>
    <rPh sb="2" eb="4">
      <t>ロクジョウ</t>
    </rPh>
    <phoneticPr fontId="6"/>
  </si>
  <si>
    <t>長良西部</t>
    <rPh sb="0" eb="2">
      <t>ナガラ</t>
    </rPh>
    <rPh sb="2" eb="4">
      <t>セイブ</t>
    </rPh>
    <phoneticPr fontId="6"/>
  </si>
  <si>
    <t>長良北部</t>
    <rPh sb="0" eb="2">
      <t>ナガラ</t>
    </rPh>
    <rPh sb="2" eb="4">
      <t>ホクブ</t>
    </rPh>
    <phoneticPr fontId="6"/>
  </si>
  <si>
    <t>土岐市</t>
    <rPh sb="0" eb="2">
      <t>トキ</t>
    </rPh>
    <rPh sb="2" eb="3">
      <t>シ</t>
    </rPh>
    <phoneticPr fontId="5"/>
  </si>
  <si>
    <t xml:space="preserve"> 瑞 浪 市</t>
    <phoneticPr fontId="5"/>
  </si>
  <si>
    <t>多治見市</t>
    <phoneticPr fontId="5"/>
  </si>
  <si>
    <t>土 岐 市</t>
    <phoneticPr fontId="5"/>
  </si>
  <si>
    <t>岐阜美山</t>
    <rPh sb="2" eb="3">
      <t>ビ</t>
    </rPh>
    <rPh sb="3" eb="4">
      <t>ヤマ</t>
    </rPh>
    <phoneticPr fontId="6"/>
  </si>
  <si>
    <t>大野</t>
    <rPh sb="0" eb="2">
      <t>オオノ</t>
    </rPh>
    <phoneticPr fontId="6"/>
  </si>
  <si>
    <t>大野西</t>
    <rPh sb="0" eb="2">
      <t>オオノ</t>
    </rPh>
    <rPh sb="2" eb="3">
      <t>セイ</t>
    </rPh>
    <phoneticPr fontId="6"/>
  </si>
  <si>
    <t>垂井</t>
    <rPh sb="0" eb="2">
      <t>タルイ</t>
    </rPh>
    <phoneticPr fontId="5"/>
  </si>
  <si>
    <t>美濃市</t>
    <rPh sb="0" eb="3">
      <t>ミノシ</t>
    </rPh>
    <phoneticPr fontId="5"/>
  </si>
  <si>
    <t>美濃市西部</t>
    <rPh sb="0" eb="3">
      <t>ミノシ</t>
    </rPh>
    <rPh sb="3" eb="5">
      <t>セイブ</t>
    </rPh>
    <phoneticPr fontId="5"/>
  </si>
  <si>
    <t>牧谷</t>
    <rPh sb="0" eb="2">
      <t>マキタニ</t>
    </rPh>
    <phoneticPr fontId="5"/>
  </si>
  <si>
    <t>東野</t>
    <rPh sb="0" eb="1">
      <t>ヒガシ</t>
    </rPh>
    <rPh sb="1" eb="2">
      <t>ノ</t>
    </rPh>
    <phoneticPr fontId="5"/>
  </si>
  <si>
    <t xml:space="preserve">   </t>
    <phoneticPr fontId="5"/>
  </si>
  <si>
    <t xml:space="preserve"> ☆月曜折込不可  </t>
    <phoneticPr fontId="6"/>
  </si>
  <si>
    <t>本巣北方</t>
    <rPh sb="0" eb="2">
      <t>モトス</t>
    </rPh>
    <phoneticPr fontId="5"/>
  </si>
  <si>
    <t>合計</t>
    <rPh sb="0" eb="2">
      <t>ゴウケイ</t>
    </rPh>
    <phoneticPr fontId="2"/>
  </si>
  <si>
    <t>NM</t>
    <phoneticPr fontId="6"/>
  </si>
  <si>
    <t>N</t>
    <phoneticPr fontId="6"/>
  </si>
  <si>
    <t>N</t>
    <phoneticPr fontId="5"/>
  </si>
  <si>
    <t>NAMG</t>
    <phoneticPr fontId="6"/>
  </si>
  <si>
    <t>NA</t>
    <phoneticPr fontId="5"/>
  </si>
  <si>
    <t>NAMG</t>
    <phoneticPr fontId="5"/>
  </si>
  <si>
    <t>CA</t>
    <phoneticPr fontId="6"/>
  </si>
  <si>
    <t>NM</t>
    <phoneticPr fontId="5"/>
  </si>
  <si>
    <t>NAM</t>
    <phoneticPr fontId="5"/>
  </si>
  <si>
    <t>NAMGY</t>
    <phoneticPr fontId="5"/>
  </si>
  <si>
    <t>大垣市全域の場合</t>
    <rPh sb="0" eb="3">
      <t>オオガキシ</t>
    </rPh>
    <rPh sb="3" eb="5">
      <t>ゼンイキ</t>
    </rPh>
    <rPh sb="6" eb="8">
      <t>バアイ</t>
    </rPh>
    <phoneticPr fontId="5"/>
  </si>
  <si>
    <t>海津市全域の場合</t>
    <rPh sb="0" eb="1">
      <t>ウミ</t>
    </rPh>
    <rPh sb="1" eb="2">
      <t>ツ</t>
    </rPh>
    <rPh sb="2" eb="3">
      <t>シ</t>
    </rPh>
    <rPh sb="3" eb="5">
      <t>ゼンイキ</t>
    </rPh>
    <rPh sb="6" eb="8">
      <t>バアイ</t>
    </rPh>
    <phoneticPr fontId="5"/>
  </si>
  <si>
    <t>NAM</t>
    <phoneticPr fontId="6"/>
  </si>
  <si>
    <t>AMG</t>
    <phoneticPr fontId="6"/>
  </si>
  <si>
    <t>多治見ホワイトタウン</t>
    <phoneticPr fontId="5"/>
  </si>
  <si>
    <t>飛騨金山</t>
    <rPh sb="0" eb="2">
      <t>ヒダ</t>
    </rPh>
    <phoneticPr fontId="5"/>
  </si>
  <si>
    <t>日野長森東</t>
    <rPh sb="2" eb="4">
      <t>ナガモリ</t>
    </rPh>
    <rPh sb="4" eb="5">
      <t>ヒガシ</t>
    </rPh>
    <phoneticPr fontId="6"/>
  </si>
  <si>
    <t>岐阜東部</t>
    <rPh sb="0" eb="2">
      <t>ギフ</t>
    </rPh>
    <rPh sb="2" eb="4">
      <t>トウブ</t>
    </rPh>
    <phoneticPr fontId="6"/>
  </si>
  <si>
    <t>長森南岐南</t>
    <rPh sb="0" eb="2">
      <t>ナガモリ</t>
    </rPh>
    <rPh sb="2" eb="3">
      <t>ミナミ</t>
    </rPh>
    <phoneticPr fontId="6"/>
  </si>
  <si>
    <t>長森東日野</t>
    <rPh sb="3" eb="5">
      <t>ヒノ</t>
    </rPh>
    <phoneticPr fontId="6"/>
  </si>
  <si>
    <t xml:space="preserve">   ☆月曜日折込不可   </t>
    <rPh sb="4" eb="7">
      <t>ゲツヨウビ</t>
    </rPh>
    <rPh sb="7" eb="9">
      <t>オリコミ</t>
    </rPh>
    <rPh sb="9" eb="11">
      <t>フカ</t>
    </rPh>
    <phoneticPr fontId="5"/>
  </si>
  <si>
    <t>☆ 郡 上 市</t>
    <rPh sb="6" eb="7">
      <t>シ</t>
    </rPh>
    <phoneticPr fontId="5"/>
  </si>
  <si>
    <t>高山</t>
    <phoneticPr fontId="5"/>
  </si>
  <si>
    <t>則武早田</t>
    <rPh sb="2" eb="4">
      <t>ソウダ</t>
    </rPh>
    <phoneticPr fontId="6"/>
  </si>
  <si>
    <t>岐阜南部</t>
    <rPh sb="2" eb="4">
      <t>ナンブ</t>
    </rPh>
    <phoneticPr fontId="6"/>
  </si>
  <si>
    <t>GM</t>
    <phoneticPr fontId="5"/>
  </si>
  <si>
    <t>岐南東</t>
    <phoneticPr fontId="5"/>
  </si>
  <si>
    <t>関小瀬</t>
    <phoneticPr fontId="5"/>
  </si>
  <si>
    <t>上之保</t>
    <rPh sb="1" eb="2">
      <t>ノ</t>
    </rPh>
    <phoneticPr fontId="5"/>
  </si>
  <si>
    <t>鵜沼各務原</t>
    <rPh sb="2" eb="3">
      <t>カク</t>
    </rPh>
    <rPh sb="3" eb="4">
      <t>ム</t>
    </rPh>
    <rPh sb="4" eb="5">
      <t>ハラ</t>
    </rPh>
    <phoneticPr fontId="5"/>
  </si>
  <si>
    <t>多治見</t>
    <phoneticPr fontId="5"/>
  </si>
  <si>
    <t>N</t>
  </si>
  <si>
    <t>関富野</t>
  </si>
  <si>
    <t>NAMG</t>
  </si>
  <si>
    <t>CMGY</t>
  </si>
  <si>
    <t>CAGY</t>
  </si>
  <si>
    <t>CAMY</t>
  </si>
  <si>
    <t>CAMG</t>
  </si>
  <si>
    <t>則武早田</t>
    <rPh sb="0" eb="2">
      <t>ノリタケ</t>
    </rPh>
    <rPh sb="2" eb="4">
      <t>ハヤタ</t>
    </rPh>
    <phoneticPr fontId="6"/>
  </si>
  <si>
    <t>羽島中央</t>
    <rPh sb="2" eb="4">
      <t>チュウオウ</t>
    </rPh>
    <phoneticPr fontId="5"/>
  </si>
  <si>
    <t>AM</t>
  </si>
  <si>
    <r>
      <t xml:space="preserve">   </t>
    </r>
    <r>
      <rPr>
        <sz val="8"/>
        <rFont val="HG丸ｺﾞｼｯｸM-PRO"/>
        <family val="3"/>
        <charset val="128"/>
      </rPr>
      <t>多治見市</t>
    </r>
    <r>
      <rPr>
        <sz val="8"/>
        <rFont val="Arial Narrow"/>
        <family val="2"/>
      </rPr>
      <t xml:space="preserve"> </t>
    </r>
    <r>
      <rPr>
        <sz val="8"/>
        <rFont val="HG丸ｺﾞｼｯｸM-PRO"/>
        <family val="3"/>
        <charset val="128"/>
      </rPr>
      <t>両藤舎</t>
    </r>
    <r>
      <rPr>
        <sz val="8"/>
        <rFont val="Arial Narrow"/>
        <family val="2"/>
      </rPr>
      <t xml:space="preserve"> </t>
    </r>
    <r>
      <rPr>
        <sz val="9"/>
        <rFont val="Arial Narrow"/>
        <family val="2"/>
      </rPr>
      <t>350</t>
    </r>
    <r>
      <rPr>
        <sz val="8"/>
        <rFont val="HG丸ｺﾞｼｯｸM-PRO"/>
        <family val="3"/>
        <charset val="128"/>
      </rPr>
      <t>枚</t>
    </r>
    <r>
      <rPr>
        <sz val="8"/>
        <rFont val="Arial Narrow"/>
        <family val="2"/>
      </rPr>
      <t xml:space="preserve"> </t>
    </r>
    <r>
      <rPr>
        <sz val="8"/>
        <rFont val="HG丸ｺﾞｼｯｸM-PRO"/>
        <family val="3"/>
        <charset val="128"/>
      </rPr>
      <t>をプラス</t>
    </r>
    <rPh sb="3" eb="6">
      <t>タジミ</t>
    </rPh>
    <rPh sb="6" eb="7">
      <t>シ</t>
    </rPh>
    <rPh sb="8" eb="9">
      <t>リョウ</t>
    </rPh>
    <rPh sb="9" eb="10">
      <t>フジ</t>
    </rPh>
    <rPh sb="10" eb="11">
      <t>シャ</t>
    </rPh>
    <rPh sb="15" eb="16">
      <t>マイ</t>
    </rPh>
    <phoneticPr fontId="5"/>
  </si>
  <si>
    <t>日野長森東</t>
    <rPh sb="0" eb="2">
      <t>ヒノ</t>
    </rPh>
    <rPh sb="2" eb="4">
      <t>ナガモリ</t>
    </rPh>
    <rPh sb="4" eb="5">
      <t>ヒガシ</t>
    </rPh>
    <phoneticPr fontId="6"/>
  </si>
  <si>
    <r>
      <t>土岐市：</t>
    </r>
    <r>
      <rPr>
        <sz val="9"/>
        <rFont val="Arial Narrow"/>
        <family val="2"/>
      </rPr>
      <t>350</t>
    </r>
    <r>
      <rPr>
        <sz val="8"/>
        <rFont val="HG丸ｺﾞｼｯｸM-PRO"/>
        <family val="3"/>
        <charset val="128"/>
      </rPr>
      <t>枚 瀬戸市：</t>
    </r>
    <r>
      <rPr>
        <sz val="8"/>
        <rFont val="Arial Narrow"/>
        <family val="2"/>
      </rPr>
      <t>100</t>
    </r>
    <r>
      <rPr>
        <sz val="8"/>
        <rFont val="HG丸ｺﾞｼｯｸM-PRO"/>
        <family val="3"/>
        <charset val="128"/>
      </rPr>
      <t>枚 含む</t>
    </r>
    <rPh sb="0" eb="3">
      <t>トキシ</t>
    </rPh>
    <rPh sb="7" eb="8">
      <t>マイ</t>
    </rPh>
    <rPh sb="9" eb="11">
      <t>セト</t>
    </rPh>
    <phoneticPr fontId="5"/>
  </si>
  <si>
    <t>新聞折込広告取扱基準</t>
    <phoneticPr fontId="6"/>
  </si>
  <si>
    <t>(1) 配布明細の連絡について</t>
    <phoneticPr fontId="6"/>
  </si>
  <si>
    <r>
      <t xml:space="preserve">    折込先配布明細のご指示は、書面で必ずチラシの</t>
    </r>
    <r>
      <rPr>
        <b/>
        <u/>
        <sz val="12"/>
        <rFont val="ＭＳ ゴシック"/>
        <family val="3"/>
        <charset val="128"/>
      </rPr>
      <t>搬入締切期日の更に一日前</t>
    </r>
    <r>
      <rPr>
        <b/>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6"/>
  </si>
  <si>
    <t xml:space="preserve">    ご連絡下さい。</t>
    <phoneticPr fontId="6"/>
  </si>
  <si>
    <t>(2)折込広告の搬入時間について</t>
  </si>
  <si>
    <t>　※ 年末年始、ゴールデンウィーク、お盆期間等については変則となります。</t>
    <phoneticPr fontId="6"/>
  </si>
  <si>
    <r>
      <t>　※ 搬入時間を外れた持込みおよび、配布明細の事前連絡のない場合、</t>
    </r>
    <r>
      <rPr>
        <b/>
        <u/>
        <sz val="11"/>
        <rFont val="ＭＳ ゴシック"/>
        <family val="3"/>
        <charset val="128"/>
      </rPr>
      <t>折込指定日の責は負いかねます。</t>
    </r>
    <phoneticPr fontId="6"/>
  </si>
  <si>
    <t>　※ 折込広告の各新聞店への発送後の中止、変更等は出来かねます。</t>
    <phoneticPr fontId="6"/>
  </si>
  <si>
    <t>　※ 3ヶ月以上の長期保管は出来ません。</t>
    <rPh sb="5" eb="6">
      <t>ツキ</t>
    </rPh>
    <rPh sb="6" eb="8">
      <t>イジョウ</t>
    </rPh>
    <rPh sb="9" eb="11">
      <t>チョウキ</t>
    </rPh>
    <rPh sb="11" eb="13">
      <t>ホカン</t>
    </rPh>
    <rPh sb="14" eb="16">
      <t>デキ</t>
    </rPh>
    <phoneticPr fontId="6"/>
  </si>
  <si>
    <t>　※ 明細連絡をいただく際、正確なサイズをご指示願います。</t>
    <rPh sb="3" eb="5">
      <t>メイサイ</t>
    </rPh>
    <rPh sb="5" eb="7">
      <t>レンラク</t>
    </rPh>
    <rPh sb="12" eb="13">
      <t>サイ</t>
    </rPh>
    <rPh sb="14" eb="16">
      <t>セイカク</t>
    </rPh>
    <rPh sb="22" eb="24">
      <t>シジ</t>
    </rPh>
    <rPh sb="24" eb="25">
      <t>ネガ</t>
    </rPh>
    <phoneticPr fontId="6"/>
  </si>
  <si>
    <t xml:space="preserve">     尚、変形サイズの場合は事前にご相談ください。</t>
    <rPh sb="5" eb="6">
      <t>ナオ</t>
    </rPh>
    <rPh sb="7" eb="9">
      <t>ヘンケイ</t>
    </rPh>
    <rPh sb="13" eb="15">
      <t>バアイ</t>
    </rPh>
    <rPh sb="16" eb="18">
      <t>ジゼン</t>
    </rPh>
    <rPh sb="20" eb="22">
      <t>ソウダン</t>
    </rPh>
    <phoneticPr fontId="6"/>
  </si>
  <si>
    <t>1.  当社は日本新聞協会の「折込広告の取扱基準」および、新聞社の「広告</t>
    <phoneticPr fontId="6"/>
  </si>
  <si>
    <t>2.  折込広告は、発送配布の都合上、50枚を単位として扱います。</t>
    <phoneticPr fontId="6"/>
  </si>
  <si>
    <t>　　掲載基準」を参考として、折込広告取扱基準を設けております。つぎの</t>
    <phoneticPr fontId="6"/>
  </si>
  <si>
    <t>　　ような折込チラシはお引き受けできかねます。</t>
    <phoneticPr fontId="6"/>
  </si>
  <si>
    <t>3.  配布指定部数と実際の部数が異なるときは・当社において一部配布数の変更、</t>
    <phoneticPr fontId="6"/>
  </si>
  <si>
    <t xml:space="preserve">    隣接地区への配布など、調整を行わせていただく場合があります。</t>
    <phoneticPr fontId="6"/>
  </si>
  <si>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6"/>
  </si>
  <si>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6"/>
  </si>
  <si>
    <t>（2） 「日本一」「業界一」「絶対に」等、虚偽誇大な表現を用いたもの（品質、性能、</t>
    <phoneticPr fontId="6"/>
  </si>
  <si>
    <t xml:space="preserve">      価格、使用方法、その他をいう）。景表法（不当景品付販売・不当表示の禁止）、</t>
    <phoneticPr fontId="6"/>
  </si>
  <si>
    <t xml:space="preserve">      商標法、不正競争防止法（コピー商品等の販売宣伝の禁止）など法律や条例に違反</t>
    <phoneticPr fontId="6"/>
  </si>
  <si>
    <t>　　　するもの。（虚偽誇大な表現により読者に不利益を与えるもの等）</t>
    <phoneticPr fontId="6"/>
  </si>
  <si>
    <t>　　※下記の地区または販売店は地域事情などにより折込の条件が異なります。</t>
    <phoneticPr fontId="6"/>
  </si>
  <si>
    <t>（3） 広告主の一方的主張、もしくは主観的意図、表現がみられ、結果的に他者を誹謗、</t>
    <rPh sb="38" eb="40">
      <t>ヒボウ</t>
    </rPh>
    <phoneticPr fontId="6"/>
  </si>
  <si>
    <t>　　ご注意ください。</t>
    <phoneticPr fontId="6"/>
  </si>
  <si>
    <t xml:space="preserve">      名誉、信用を傷つけるおそれがある表現のもの。（中傷誹謗広告等）</t>
    <rPh sb="31" eb="33">
      <t>ヒボウ</t>
    </rPh>
    <phoneticPr fontId="6"/>
  </si>
  <si>
    <t>（4） 抽せん券、福引券・懸賞応募券・金券などを刷り込んだもの。（公正競争規約「新</t>
    <phoneticPr fontId="6"/>
  </si>
  <si>
    <t>①月曜日折込不可（☆）</t>
    <phoneticPr fontId="6"/>
  </si>
  <si>
    <t xml:space="preserve">      聞業における景品類の提供に関する事項の制限」）および射幸心を煽ることになり</t>
    <phoneticPr fontId="6"/>
  </si>
  <si>
    <t>地区</t>
    <phoneticPr fontId="6"/>
  </si>
  <si>
    <t>行政区</t>
  </si>
  <si>
    <t>販売店</t>
  </si>
  <si>
    <t xml:space="preserve">      かねない内容で、結果として読者に不利益をもたらすと思えるもの。</t>
    <phoneticPr fontId="6"/>
  </si>
  <si>
    <t>岐阜県</t>
  </si>
  <si>
    <t>郡上市</t>
  </si>
  <si>
    <t>正ケ洞</t>
  </si>
  <si>
    <t>（5） 煽情的な言葉や、写真、イラスト等を使用したもので、青少年に有害とみられるも</t>
    <phoneticPr fontId="6"/>
  </si>
  <si>
    <t>高山市</t>
  </si>
  <si>
    <t>国府　　</t>
    <phoneticPr fontId="6"/>
  </si>
  <si>
    <t xml:space="preserve">      の。（風俗営業関係や、各府県の青少年保護育成条例にふれるおそれのあるもの等）</t>
    <phoneticPr fontId="6"/>
  </si>
  <si>
    <t>（6） 不動産広告で、販売物件の地目、建築の可否、建ぺい率、所在地、交通、詳細な案</t>
    <phoneticPr fontId="6"/>
  </si>
  <si>
    <t xml:space="preserve">      内図、設備、価格、管理費、維持費、販売条件、民法上責任を負う売主名、宅地建</t>
    <rPh sb="15" eb="18">
      <t>カンリヒ</t>
    </rPh>
    <rPh sb="19" eb="22">
      <t>イジヒ</t>
    </rPh>
    <phoneticPr fontId="6"/>
  </si>
  <si>
    <t xml:space="preserve">      物取引業の登録番号などが明確に記載されてないもの。</t>
    <phoneticPr fontId="6"/>
  </si>
  <si>
    <t>（7） 政治問題について、極端な主義主張を述べたもの。立候補が予測されている人物の</t>
    <phoneticPr fontId="6"/>
  </si>
  <si>
    <t xml:space="preserve">      名称を記載するなど、選挙の事前運動と推量されるもの。（係争中の問題について</t>
    <phoneticPr fontId="6"/>
  </si>
  <si>
    <t xml:space="preserve">      一方的な主張を述べたもの等）</t>
    <phoneticPr fontId="6"/>
  </si>
  <si>
    <t>5.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6"/>
  </si>
  <si>
    <t>（8） 発行本社の新聞と混同、誤認されると思われるもの。（新聞形態のもの）および折</t>
    <phoneticPr fontId="6"/>
  </si>
  <si>
    <t xml:space="preserve">    頂きます。</t>
    <rPh sb="4" eb="5">
      <t>イタダ</t>
    </rPh>
    <phoneticPr fontId="6"/>
  </si>
  <si>
    <t xml:space="preserve">      込広告に、他紙の社名、題字、記事、催事などが掲載、引用されているもの。</t>
    <phoneticPr fontId="6"/>
  </si>
  <si>
    <t>（9） 前記景表法などのほか、薬事法、医療法など、法律や条例に触れると思われるもの。</t>
    <phoneticPr fontId="6"/>
  </si>
  <si>
    <t>6.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6"/>
  </si>
  <si>
    <t>（10）貸金業広告で、貸金業規制法で定められている必要事項が表示されていないもの。</t>
    <phoneticPr fontId="6"/>
  </si>
  <si>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6"/>
  </si>
  <si>
    <t xml:space="preserve">      （商号、名称、氏名、登録番号、住所、利率等）</t>
    <phoneticPr fontId="6"/>
  </si>
  <si>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6"/>
  </si>
  <si>
    <t>（11）新聞社がそれぞれ定めた広告記載基準に照らして、新聞折込が不適当と</t>
    <phoneticPr fontId="6"/>
  </si>
  <si>
    <t xml:space="preserve">      認められるもの。</t>
    <phoneticPr fontId="6"/>
  </si>
  <si>
    <t>7.  全国の取次を行っています。</t>
    <rPh sb="4" eb="6">
      <t>ゼンコク</t>
    </rPh>
    <rPh sb="7" eb="9">
      <t>トリツギ</t>
    </rPh>
    <rPh sb="10" eb="11">
      <t>オコナ</t>
    </rPh>
    <phoneticPr fontId="6"/>
  </si>
  <si>
    <t>（12）宗教などに関するもの。</t>
    <rPh sb="4" eb="6">
      <t>シュウキョウ</t>
    </rPh>
    <rPh sb="9" eb="10">
      <t>カン</t>
    </rPh>
    <phoneticPr fontId="6"/>
  </si>
  <si>
    <t>（13）新聞販売店の営業活動に支障をきたし、不利益になると判断されるもの。</t>
    <phoneticPr fontId="6"/>
  </si>
  <si>
    <t>■ 上記に限らず、判断がむずかしいものは、新聞発行本社、関係諸機関の指導</t>
    <phoneticPr fontId="6"/>
  </si>
  <si>
    <t xml:space="preserve">   協議によって決めさせていただきます。なお、ご不明な点がございましたら</t>
    <phoneticPr fontId="6"/>
  </si>
  <si>
    <t xml:space="preserve">   当社へご相談ください。</t>
    <phoneticPr fontId="6"/>
  </si>
  <si>
    <t>　記号の見方</t>
    <phoneticPr fontId="6"/>
  </si>
  <si>
    <t xml:space="preserve">      全紙…全紙合売                 </t>
    <phoneticPr fontId="6"/>
  </si>
  <si>
    <t xml:space="preserve">      C…中日との合売　　　　　　                         </t>
    <phoneticPr fontId="6"/>
  </si>
  <si>
    <t xml:space="preserve">      A…朝日との合売                </t>
    <phoneticPr fontId="6"/>
  </si>
  <si>
    <t xml:space="preserve">      M…毎日との合売                    </t>
    <phoneticPr fontId="6"/>
  </si>
  <si>
    <t xml:space="preserve">      G…岐阜との合売</t>
    <phoneticPr fontId="6"/>
  </si>
  <si>
    <t xml:space="preserve">      Y…読売との合売</t>
    <phoneticPr fontId="6"/>
  </si>
  <si>
    <t xml:space="preserve">      ※…他市・郡に属する販売店</t>
    <phoneticPr fontId="6"/>
  </si>
  <si>
    <t>かかみ野</t>
    <rPh sb="3" eb="4">
      <t>ノ</t>
    </rPh>
    <phoneticPr fontId="5"/>
  </si>
  <si>
    <t>糸貫</t>
    <rPh sb="0" eb="2">
      <t>イトヌキ</t>
    </rPh>
    <phoneticPr fontId="5"/>
  </si>
  <si>
    <t>真正</t>
    <rPh sb="0" eb="1">
      <t>シン</t>
    </rPh>
    <rPh sb="1" eb="2">
      <t>セイ</t>
    </rPh>
    <phoneticPr fontId="5"/>
  </si>
  <si>
    <t>多治見北</t>
    <rPh sb="0" eb="3">
      <t>タジミ</t>
    </rPh>
    <rPh sb="3" eb="4">
      <t>キタ</t>
    </rPh>
    <phoneticPr fontId="5"/>
  </si>
  <si>
    <t>4.  月曜日は、一部地域において、折り込みできないところがあります。</t>
    <phoneticPr fontId="6"/>
  </si>
  <si>
    <t xml:space="preserve">    遅れるときは、折り込みできません。</t>
    <phoneticPr fontId="6"/>
  </si>
  <si>
    <t>NS</t>
  </si>
  <si>
    <t>NS</t>
    <phoneticPr fontId="6"/>
  </si>
  <si>
    <t>NMS</t>
    <phoneticPr fontId="6"/>
  </si>
  <si>
    <t>NAS</t>
    <phoneticPr fontId="6"/>
  </si>
  <si>
    <t>S</t>
    <phoneticPr fontId="5"/>
  </si>
  <si>
    <t>NAMGS</t>
    <phoneticPr fontId="6"/>
  </si>
  <si>
    <t>CAMS</t>
    <phoneticPr fontId="5"/>
  </si>
  <si>
    <t>NS</t>
    <phoneticPr fontId="5"/>
  </si>
  <si>
    <t>NYS</t>
    <phoneticPr fontId="5"/>
  </si>
  <si>
    <t>NAMGS</t>
    <phoneticPr fontId="5"/>
  </si>
  <si>
    <t>CNMGS</t>
    <phoneticPr fontId="5"/>
  </si>
  <si>
    <t>CNAGS</t>
    <phoneticPr fontId="5"/>
  </si>
  <si>
    <t>CNAMS</t>
    <phoneticPr fontId="5"/>
  </si>
  <si>
    <t>NAMGYS</t>
    <phoneticPr fontId="6"/>
  </si>
  <si>
    <t>NMGS</t>
    <phoneticPr fontId="6"/>
  </si>
  <si>
    <t>NＹS</t>
    <phoneticPr fontId="6"/>
  </si>
  <si>
    <t>CNMS</t>
    <phoneticPr fontId="6"/>
  </si>
  <si>
    <t>CMGS</t>
    <phoneticPr fontId="6"/>
  </si>
  <si>
    <t>CAGS</t>
    <phoneticPr fontId="6"/>
  </si>
  <si>
    <t>CAMS</t>
    <phoneticPr fontId="6"/>
  </si>
  <si>
    <t>CAMGS</t>
    <phoneticPr fontId="6"/>
  </si>
  <si>
    <t>CAMYS</t>
    <phoneticPr fontId="6"/>
  </si>
  <si>
    <t>CMGYS</t>
    <phoneticPr fontId="6"/>
  </si>
  <si>
    <t>CS</t>
    <phoneticPr fontId="6"/>
  </si>
  <si>
    <t>CAGS</t>
    <phoneticPr fontId="5"/>
  </si>
  <si>
    <t>CMGS</t>
    <phoneticPr fontId="5"/>
  </si>
  <si>
    <t>CS</t>
    <phoneticPr fontId="5"/>
  </si>
  <si>
    <t>NMS</t>
  </si>
  <si>
    <t>NMS</t>
    <phoneticPr fontId="5"/>
  </si>
  <si>
    <t>NAMGYS</t>
    <phoneticPr fontId="5"/>
  </si>
  <si>
    <t>NAMGS</t>
  </si>
  <si>
    <t>NAS</t>
  </si>
  <si>
    <t>*3</t>
  </si>
  <si>
    <t>NM</t>
  </si>
  <si>
    <t>茜部佐波</t>
    <rPh sb="0" eb="1">
      <t>アカネ</t>
    </rPh>
    <rPh sb="1" eb="2">
      <t>ブ</t>
    </rPh>
    <rPh sb="2" eb="3">
      <t>サ</t>
    </rPh>
    <rPh sb="3" eb="4">
      <t>ナミ</t>
    </rPh>
    <phoneticPr fontId="6"/>
  </si>
  <si>
    <t>鵜沼かかみ</t>
    <rPh sb="0" eb="2">
      <t>ウヌマ</t>
    </rPh>
    <phoneticPr fontId="5"/>
  </si>
  <si>
    <t>県庁北</t>
    <rPh sb="0" eb="2">
      <t>ケンチョウ</t>
    </rPh>
    <rPh sb="2" eb="3">
      <t>キタ</t>
    </rPh>
    <phoneticPr fontId="6"/>
  </si>
  <si>
    <t>県庁前</t>
    <rPh sb="0" eb="2">
      <t>ケンチョウ</t>
    </rPh>
    <rPh sb="2" eb="3">
      <t>マエ</t>
    </rPh>
    <phoneticPr fontId="6"/>
  </si>
  <si>
    <t>蘇原</t>
    <rPh sb="0" eb="2">
      <t>ソハラ</t>
    </rPh>
    <phoneticPr fontId="5"/>
  </si>
  <si>
    <t>高山</t>
    <rPh sb="0" eb="2">
      <t>タカヤマ</t>
    </rPh>
    <phoneticPr fontId="5"/>
  </si>
  <si>
    <t>高山西部</t>
    <rPh sb="0" eb="2">
      <t>タカヤマ</t>
    </rPh>
    <rPh sb="2" eb="4">
      <t>セイブ</t>
    </rPh>
    <phoneticPr fontId="5"/>
  </si>
  <si>
    <t>海津高須</t>
    <rPh sb="0" eb="1">
      <t>ウミ</t>
    </rPh>
    <rPh sb="1" eb="2">
      <t>ツ</t>
    </rPh>
    <phoneticPr fontId="5"/>
  </si>
  <si>
    <t>海津平田</t>
    <rPh sb="2" eb="4">
      <t>ヒラタ</t>
    </rPh>
    <phoneticPr fontId="5"/>
  </si>
  <si>
    <t>関武芸川</t>
    <rPh sb="0" eb="1">
      <t>セキ</t>
    </rPh>
    <phoneticPr fontId="5"/>
  </si>
  <si>
    <t>関武芸川</t>
    <rPh sb="0" eb="1">
      <t>セキ</t>
    </rPh>
    <rPh sb="1" eb="2">
      <t>ブ</t>
    </rPh>
    <rPh sb="2" eb="3">
      <t>ゲイ</t>
    </rPh>
    <rPh sb="3" eb="4">
      <t>カワ</t>
    </rPh>
    <phoneticPr fontId="5"/>
  </si>
  <si>
    <t>加納三里</t>
    <rPh sb="2" eb="4">
      <t>ミサト</t>
    </rPh>
    <phoneticPr fontId="6"/>
  </si>
  <si>
    <t>加納六条</t>
    <rPh sb="0" eb="2">
      <t>カノウ</t>
    </rPh>
    <rPh sb="2" eb="4">
      <t>ロクジョウ</t>
    </rPh>
    <phoneticPr fontId="6"/>
  </si>
  <si>
    <t>美並</t>
    <rPh sb="0" eb="2">
      <t>ミナミ</t>
    </rPh>
    <phoneticPr fontId="5"/>
  </si>
  <si>
    <t>美並</t>
    <rPh sb="0" eb="2">
      <t>ミナミ</t>
    </rPh>
    <phoneticPr fontId="5"/>
  </si>
  <si>
    <t>新那加</t>
    <rPh sb="0" eb="1">
      <t>シン</t>
    </rPh>
    <phoneticPr fontId="5"/>
  </si>
  <si>
    <t>加納厚見</t>
    <rPh sb="2" eb="4">
      <t>アツミ</t>
    </rPh>
    <phoneticPr fontId="6"/>
  </si>
  <si>
    <t>8.  合売店の新聞指定は原則として出来ません。</t>
    <phoneticPr fontId="6"/>
  </si>
  <si>
    <t>大規模災害発生時における新聞折込広告の取り扱いについて</t>
    <rPh sb="0" eb="3">
      <t>ダイキボ</t>
    </rPh>
    <rPh sb="3" eb="5">
      <t>サイガイ</t>
    </rPh>
    <rPh sb="5" eb="8">
      <t>ハッセイジ</t>
    </rPh>
    <rPh sb="12" eb="14">
      <t>シンブン</t>
    </rPh>
    <rPh sb="14" eb="16">
      <t>オリコミ</t>
    </rPh>
    <rPh sb="16" eb="18">
      <t>コウコク</t>
    </rPh>
    <rPh sb="19" eb="20">
      <t>ト</t>
    </rPh>
    <rPh sb="21" eb="22">
      <t>アツカ</t>
    </rPh>
    <phoneticPr fontId="58"/>
  </si>
  <si>
    <t>大規模な災害（大地震、津波、洪水、豪雪、大火災、大規模停電、火山噴火、原子力発電所の事故、新型感染症の大流行、他国からの攻撃など）</t>
    <rPh sb="0" eb="3">
      <t>ダイキボ</t>
    </rPh>
    <rPh sb="4" eb="6">
      <t>サイガイ</t>
    </rPh>
    <rPh sb="7" eb="10">
      <t>オオジシン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41">
      <t>ゲンシリョクハツデンショ</t>
    </rPh>
    <rPh sb="42" eb="44">
      <t>ジコ</t>
    </rPh>
    <rPh sb="45" eb="47">
      <t>シンガタ</t>
    </rPh>
    <rPh sb="47" eb="50">
      <t>カンセンショウ</t>
    </rPh>
    <rPh sb="51" eb="54">
      <t>ダイリュウコウ</t>
    </rPh>
    <rPh sb="55" eb="57">
      <t>タコク</t>
    </rPh>
    <rPh sb="60" eb="62">
      <t>コウゲキ</t>
    </rPh>
    <phoneticPr fontId="6"/>
  </si>
  <si>
    <t>に見舞われた場合、中日新聞折込広告協同組合加盟の折込会社と中日新聞販売店は被災の状況を的確に判断し、折込広告をご愛読者へお届けする</t>
    <rPh sb="1" eb="3">
      <t>ミマ</t>
    </rPh>
    <rPh sb="6" eb="8">
      <t>バアイ</t>
    </rPh>
    <rPh sb="9" eb="11">
      <t>チュウニチ</t>
    </rPh>
    <rPh sb="11" eb="13">
      <t>シンブン</t>
    </rPh>
    <rPh sb="13" eb="17">
      <t>オリコミコウコク</t>
    </rPh>
    <rPh sb="17" eb="21">
      <t>キョウドウクミアイ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rPh sb="61" eb="62">
      <t>トド</t>
    </rPh>
    <phoneticPr fontId="6"/>
  </si>
  <si>
    <t>ために全力を傾注します。</t>
    <rPh sb="3" eb="5">
      <t>ゼンリョク</t>
    </rPh>
    <rPh sb="6" eb="8">
      <t>ケイチュウ</t>
    </rPh>
    <phoneticPr fontId="6"/>
  </si>
  <si>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9">
      <t>シンブンハンバイテン</t>
    </rPh>
    <rPh sb="40" eb="43">
      <t>ジュウギョウイン</t>
    </rPh>
    <rPh sb="44" eb="46">
      <t>ジンダイ</t>
    </rPh>
    <rPh sb="47" eb="49">
      <t>ヒガイ</t>
    </rPh>
    <rPh sb="50" eb="51">
      <t>オヨ</t>
    </rPh>
    <rPh sb="53" eb="55">
      <t>バアイ</t>
    </rPh>
    <rPh sb="63" eb="64">
      <t>サマ</t>
    </rPh>
    <phoneticPr fontId="6"/>
  </si>
  <si>
    <t>ご要望にお応えできない場合もあります。</t>
    <rPh sb="1" eb="3">
      <t>ヨウボウ</t>
    </rPh>
    <rPh sb="5" eb="6">
      <t>コタ</t>
    </rPh>
    <rPh sb="11" eb="13">
      <t>バアイ</t>
    </rPh>
    <phoneticPr fontId="6"/>
  </si>
  <si>
    <t>この様に事前の予測と回避が不可能な事態が発生し、折込会社と新聞販売店の努力にも関わらず指定日に新聞折込が出来なかった場合、折込会社と</t>
    <rPh sb="2" eb="3">
      <t>ヨウ</t>
    </rPh>
    <rPh sb="4" eb="6">
      <t>ジゼン</t>
    </rPh>
    <rPh sb="7" eb="9">
      <t>ヨソク</t>
    </rPh>
    <rPh sb="10" eb="12">
      <t>カイヒ</t>
    </rPh>
    <rPh sb="13" eb="16">
      <t>フカノウ</t>
    </rPh>
    <rPh sb="17" eb="19">
      <t>ジタイ</t>
    </rPh>
    <rPh sb="20" eb="22">
      <t>ハッセイ</t>
    </rPh>
    <rPh sb="24" eb="26">
      <t>オリコミ</t>
    </rPh>
    <rPh sb="26" eb="28">
      <t>ガイシャ</t>
    </rPh>
    <rPh sb="29" eb="34">
      <t>シンブンハンバイテン</t>
    </rPh>
    <rPh sb="35" eb="37">
      <t>ドリョク</t>
    </rPh>
    <rPh sb="39" eb="40">
      <t>カカ</t>
    </rPh>
    <rPh sb="43" eb="45">
      <t>シテイ</t>
    </rPh>
    <rPh sb="45" eb="46">
      <t>ヒ</t>
    </rPh>
    <rPh sb="47" eb="49">
      <t>シンブン</t>
    </rPh>
    <rPh sb="49" eb="51">
      <t>オリコミ</t>
    </rPh>
    <rPh sb="52" eb="54">
      <t>デキ</t>
    </rPh>
    <rPh sb="58" eb="60">
      <t>バアイ</t>
    </rPh>
    <rPh sb="61" eb="63">
      <t>オリコミ</t>
    </rPh>
    <rPh sb="63" eb="65">
      <t>カイシャ</t>
    </rPh>
    <phoneticPr fontId="6"/>
  </si>
  <si>
    <t>新聞販売店は一切の責任を負う事ができません。あらかじめご容赦いただきますようお願い申し上げます。</t>
    <rPh sb="0" eb="5">
      <t>シンブンハンバイテン</t>
    </rPh>
    <rPh sb="6" eb="8">
      <t>イッサイ</t>
    </rPh>
    <rPh sb="9" eb="11">
      <t>セキニン</t>
    </rPh>
    <rPh sb="12" eb="13">
      <t>オ</t>
    </rPh>
    <rPh sb="14" eb="15">
      <t>コト</t>
    </rPh>
    <rPh sb="28" eb="30">
      <t>ヨウシャ</t>
    </rPh>
    <rPh sb="39" eb="40">
      <t>ネガ</t>
    </rPh>
    <rPh sb="41" eb="42">
      <t>モウ</t>
    </rPh>
    <rPh sb="43" eb="44">
      <t>ア</t>
    </rPh>
    <phoneticPr fontId="6"/>
  </si>
  <si>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6"/>
  </si>
  <si>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6"/>
  </si>
  <si>
    <t>愛知県、三重県の大部分の市町村と岐阜県中津川市は大規模地震対策措置法により、</t>
    <phoneticPr fontId="6"/>
  </si>
  <si>
    <t>地震防災対策強化地域に指定されています。指定された地域で大規模な地震の発生が予知されますと、</t>
  </si>
  <si>
    <t>内閣総理大臣から警戒宣言が発令されることになっています。</t>
    <phoneticPr fontId="6"/>
  </si>
  <si>
    <t>また東海地震の前兆現象が高まると、気象庁から注意情報が発表されます。</t>
    <phoneticPr fontId="6"/>
  </si>
  <si>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6"/>
  </si>
  <si>
    <t>一般の道路も時速20㎞に速度制限されるため大渋滞の発生が予想されます。</t>
    <rPh sb="25" eb="27">
      <t>ハッセイ</t>
    </rPh>
    <phoneticPr fontId="6"/>
  </si>
  <si>
    <t>このため東海地震の注意情報や警戒宣言の発令と同時に、お客様からお預かりした新聞折込広告の</t>
    <phoneticPr fontId="6"/>
  </si>
  <si>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6"/>
  </si>
  <si>
    <t>すみやかに帰社する様に指示しますが、交通事情と警察官の指示によって止むを得ず路上に駐車し</t>
    <rPh sb="33" eb="34">
      <t>ヤ</t>
    </rPh>
    <rPh sb="36" eb="37">
      <t>エ</t>
    </rPh>
    <phoneticPr fontId="6"/>
  </si>
  <si>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</si>
  <si>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6"/>
  </si>
  <si>
    <t>新聞折込ができなくなります。幸い注意情報や警戒宣言が解除された場合も、混乱が解消するまで</t>
    <rPh sb="0" eb="2">
      <t>シンブン</t>
    </rPh>
    <rPh sb="35" eb="37">
      <t>コンラン</t>
    </rPh>
    <rPh sb="38" eb="40">
      <t>カイショウ</t>
    </rPh>
    <phoneticPr fontId="6"/>
  </si>
  <si>
    <t>しばらくの間は新聞折込ができない場合もあります。</t>
    <phoneticPr fontId="6"/>
  </si>
  <si>
    <t>何卒ご理解とご了承をいただけますようお願いいたします。</t>
    <rPh sb="0" eb="2">
      <t>ナニトゾ</t>
    </rPh>
    <rPh sb="3" eb="5">
      <t>リカイ</t>
    </rPh>
    <rPh sb="7" eb="9">
      <t>リョウショウ</t>
    </rPh>
    <rPh sb="19" eb="20">
      <t>ネガ</t>
    </rPh>
    <phoneticPr fontId="6"/>
  </si>
  <si>
    <t>川辺</t>
    <rPh sb="0" eb="2">
      <t>カワベ</t>
    </rPh>
    <phoneticPr fontId="5"/>
  </si>
  <si>
    <r>
      <t xml:space="preserve">   加茂郡加茂野 </t>
    </r>
    <r>
      <rPr>
        <sz val="9"/>
        <rFont val="Arial Narrow"/>
        <family val="2"/>
      </rPr>
      <t>800</t>
    </r>
    <r>
      <rPr>
        <sz val="8"/>
        <rFont val="HG丸ｺﾞｼｯｸM-PRO"/>
        <family val="3"/>
        <charset val="128"/>
      </rPr>
      <t>枚</t>
    </r>
    <r>
      <rPr>
        <sz val="8"/>
        <rFont val="Arial Narrow"/>
        <family val="2"/>
      </rPr>
      <t xml:space="preserve">  </t>
    </r>
    <rPh sb="3" eb="5">
      <t>カモ</t>
    </rPh>
    <rPh sb="5" eb="6">
      <t>グン</t>
    </rPh>
    <rPh sb="6" eb="9">
      <t>カモノ</t>
    </rPh>
    <rPh sb="13" eb="14">
      <t>マイ</t>
    </rPh>
    <phoneticPr fontId="5"/>
  </si>
  <si>
    <t>NAMGYS</t>
    <phoneticPr fontId="5"/>
  </si>
  <si>
    <t>CMGYS</t>
    <phoneticPr fontId="5"/>
  </si>
  <si>
    <t>CAGYS</t>
    <phoneticPr fontId="5"/>
  </si>
  <si>
    <t>CAMGS</t>
    <phoneticPr fontId="5"/>
  </si>
  <si>
    <t>岐阜美山</t>
    <rPh sb="0" eb="2">
      <t>ギフ</t>
    </rPh>
    <rPh sb="2" eb="4">
      <t>ミヤマ</t>
    </rPh>
    <phoneticPr fontId="5"/>
  </si>
  <si>
    <t>岐阜美山</t>
    <rPh sb="0" eb="2">
      <t>ギフ</t>
    </rPh>
    <rPh sb="2" eb="3">
      <t>ビ</t>
    </rPh>
    <rPh sb="3" eb="4">
      <t>ヤマ</t>
    </rPh>
    <phoneticPr fontId="5"/>
  </si>
  <si>
    <t>CAMYS</t>
    <phoneticPr fontId="5"/>
  </si>
  <si>
    <t>岐南笠松</t>
    <rPh sb="0" eb="2">
      <t>ギナン</t>
    </rPh>
    <phoneticPr fontId="5"/>
  </si>
  <si>
    <t>岐阜中野入舟</t>
    <rPh sb="0" eb="2">
      <t>ギフ</t>
    </rPh>
    <rPh sb="2" eb="4">
      <t>ナカノ</t>
    </rPh>
    <rPh sb="4" eb="6">
      <t>イリフネ</t>
    </rPh>
    <phoneticPr fontId="6"/>
  </si>
  <si>
    <t>大垣池田</t>
    <rPh sb="0" eb="2">
      <t>オオガキ</t>
    </rPh>
    <rPh sb="2" eb="4">
      <t>イケダ</t>
    </rPh>
    <phoneticPr fontId="6"/>
  </si>
  <si>
    <t>多治見池田</t>
    <rPh sb="0" eb="3">
      <t>タジミ</t>
    </rPh>
    <phoneticPr fontId="5"/>
  </si>
  <si>
    <t>多治見池田</t>
    <rPh sb="0" eb="3">
      <t>タジミ</t>
    </rPh>
    <rPh sb="3" eb="5">
      <t>イケダ</t>
    </rPh>
    <phoneticPr fontId="5"/>
  </si>
  <si>
    <t>NAGM</t>
    <phoneticPr fontId="6"/>
  </si>
  <si>
    <t xml:space="preserve">    不慮の事故（急病、交通事故、感染症等）、そのほか販売店側の止むを得ない事情で</t>
    <rPh sb="18" eb="21">
      <t>カンセンショウ</t>
    </rPh>
    <rPh sb="21" eb="22">
      <t>トウ</t>
    </rPh>
    <phoneticPr fontId="6"/>
  </si>
  <si>
    <t xml:space="preserve">    配達に支障を生じたときなど、折込(全域配布含む)が中止もしくは延期になる場合が</t>
    <rPh sb="4" eb="5">
      <t>ハイ</t>
    </rPh>
    <rPh sb="21" eb="23">
      <t>ゼンイキ</t>
    </rPh>
    <rPh sb="23" eb="25">
      <t>ハイフ</t>
    </rPh>
    <rPh sb="25" eb="26">
      <t>フク</t>
    </rPh>
    <rPh sb="29" eb="31">
      <t>チュウシ</t>
    </rPh>
    <rPh sb="35" eb="37">
      <t>エンキ</t>
    </rPh>
    <phoneticPr fontId="6"/>
  </si>
  <si>
    <t>　　ありますのでご了承願います。</t>
    <phoneticPr fontId="6"/>
  </si>
  <si>
    <r>
      <t>各務原市：</t>
    </r>
    <r>
      <rPr>
        <sz val="9"/>
        <rFont val="Arial Narrow"/>
        <family val="2"/>
      </rPr>
      <t>100</t>
    </r>
    <r>
      <rPr>
        <sz val="8"/>
        <rFont val="HG丸ｺﾞｼｯｸM-PRO"/>
        <family val="3"/>
        <charset val="128"/>
      </rPr>
      <t>枚 含む</t>
    </r>
    <rPh sb="0" eb="1">
      <t>カク</t>
    </rPh>
    <rPh sb="1" eb="2">
      <t>ム</t>
    </rPh>
    <rPh sb="2" eb="3">
      <t>ハラ</t>
    </rPh>
    <rPh sb="3" eb="4">
      <t>シ</t>
    </rPh>
    <rPh sb="8" eb="9">
      <t>マイ</t>
    </rPh>
    <rPh sb="10" eb="11">
      <t>フク</t>
    </rPh>
    <phoneticPr fontId="5"/>
  </si>
  <si>
    <t>CG</t>
    <phoneticPr fontId="5"/>
  </si>
  <si>
    <t>長良東部</t>
    <rPh sb="2" eb="3">
      <t>ヒガシ</t>
    </rPh>
    <phoneticPr fontId="6"/>
  </si>
  <si>
    <t>蘇原</t>
    <rPh sb="0" eb="2">
      <t>ソハラ</t>
    </rPh>
    <phoneticPr fontId="5"/>
  </si>
  <si>
    <t>AMS</t>
    <phoneticPr fontId="6"/>
  </si>
  <si>
    <t>新可児・桜ヶ丘</t>
    <rPh sb="0" eb="1">
      <t>シン</t>
    </rPh>
    <rPh sb="1" eb="3">
      <t>カニ</t>
    </rPh>
    <rPh sb="4" eb="7">
      <t>サクラガオカ</t>
    </rPh>
    <phoneticPr fontId="5"/>
  </si>
  <si>
    <t>*4</t>
    <phoneticPr fontId="6"/>
  </si>
  <si>
    <t>*4</t>
    <phoneticPr fontId="5"/>
  </si>
  <si>
    <r>
      <t>羽島郡：</t>
    </r>
    <r>
      <rPr>
        <sz val="9"/>
        <rFont val="Arial Narrow"/>
        <family val="2"/>
      </rPr>
      <t>300</t>
    </r>
    <r>
      <rPr>
        <sz val="8"/>
        <rFont val="HG丸ｺﾞｼｯｸM-PRO"/>
        <family val="3"/>
        <charset val="128"/>
      </rPr>
      <t>枚 含む</t>
    </r>
    <rPh sb="0" eb="3">
      <t>ハシマグン</t>
    </rPh>
    <rPh sb="7" eb="8">
      <t>マイ</t>
    </rPh>
    <rPh sb="9" eb="10">
      <t>フク</t>
    </rPh>
    <phoneticPr fontId="5"/>
  </si>
  <si>
    <t>羽島郡全域の場合</t>
    <rPh sb="0" eb="2">
      <t>ハシマ</t>
    </rPh>
    <rPh sb="2" eb="3">
      <t>グン</t>
    </rPh>
    <rPh sb="3" eb="5">
      <t>ゼンイキ</t>
    </rPh>
    <rPh sb="6" eb="8">
      <t>バアイ</t>
    </rPh>
    <phoneticPr fontId="5"/>
  </si>
  <si>
    <r>
      <t xml:space="preserve">  岐阜市柳津 </t>
    </r>
    <r>
      <rPr>
        <sz val="9"/>
        <rFont val="Arial Narrow"/>
        <family val="2"/>
      </rPr>
      <t>300</t>
    </r>
    <r>
      <rPr>
        <sz val="8"/>
        <rFont val="HG丸ｺﾞｼｯｸM-PRO"/>
        <family val="3"/>
        <charset val="128"/>
      </rPr>
      <t xml:space="preserve">枚 をプラス </t>
    </r>
    <rPh sb="2" eb="4">
      <t>ギフ</t>
    </rPh>
    <rPh sb="4" eb="5">
      <t>シ</t>
    </rPh>
    <rPh sb="5" eb="6">
      <t>ヤナギ</t>
    </rPh>
    <rPh sb="6" eb="7">
      <t>ツ</t>
    </rPh>
    <rPh sb="11" eb="12">
      <t>マイ</t>
    </rPh>
    <phoneticPr fontId="5"/>
  </si>
  <si>
    <r>
      <t xml:space="preserve">   </t>
    </r>
    <r>
      <rPr>
        <sz val="8"/>
        <rFont val="HG丸ｺﾞｼｯｸM-PRO"/>
        <family val="3"/>
        <charset val="128"/>
      </rPr>
      <t>可児市</t>
    </r>
    <r>
      <rPr>
        <sz val="8"/>
        <rFont val="Arial Narrow"/>
        <family val="2"/>
      </rPr>
      <t xml:space="preserve"> </t>
    </r>
    <r>
      <rPr>
        <sz val="8"/>
        <rFont val="HG丸ｺﾞｼｯｸM-PRO"/>
        <family val="3"/>
        <charset val="128"/>
      </rPr>
      <t>下切</t>
    </r>
    <r>
      <rPr>
        <sz val="8"/>
        <rFont val="Arial Narrow"/>
        <family val="2"/>
      </rPr>
      <t xml:space="preserve"> </t>
    </r>
    <r>
      <rPr>
        <sz val="9"/>
        <rFont val="Arial Narrow"/>
        <family val="2"/>
      </rPr>
      <t>250</t>
    </r>
    <r>
      <rPr>
        <sz val="8"/>
        <rFont val="HG丸ｺﾞｼｯｸM-PRO"/>
        <family val="3"/>
        <charset val="128"/>
      </rPr>
      <t>枚</t>
    </r>
    <r>
      <rPr>
        <sz val="8"/>
        <rFont val="Arial Narrow"/>
        <family val="2"/>
      </rPr>
      <t xml:space="preserve"> </t>
    </r>
    <r>
      <rPr>
        <sz val="8"/>
        <rFont val="HG丸ｺﾞｼｯｸM-PRO"/>
        <family val="3"/>
        <charset val="128"/>
      </rPr>
      <t>をプラス</t>
    </r>
    <rPh sb="3" eb="5">
      <t>カニ</t>
    </rPh>
    <rPh sb="5" eb="6">
      <t>シ</t>
    </rPh>
    <rPh sb="7" eb="8">
      <t>シタ</t>
    </rPh>
    <rPh sb="8" eb="9">
      <t>キリ</t>
    </rPh>
    <rPh sb="13" eb="14">
      <t>マイ</t>
    </rPh>
    <phoneticPr fontId="5"/>
  </si>
  <si>
    <r>
      <t>多治見市：</t>
    </r>
    <r>
      <rPr>
        <sz val="9"/>
        <rFont val="Arial Narrow"/>
        <family val="2"/>
      </rPr>
      <t>250</t>
    </r>
    <r>
      <rPr>
        <sz val="8"/>
        <rFont val="HG丸ｺﾞｼｯｸM-PRO"/>
        <family val="3"/>
        <charset val="128"/>
      </rPr>
      <t>枚 含む</t>
    </r>
    <rPh sb="0" eb="3">
      <t>タジミ</t>
    </rPh>
    <rPh sb="3" eb="4">
      <t>カニシ</t>
    </rPh>
    <rPh sb="8" eb="9">
      <t>マイ</t>
    </rPh>
    <rPh sb="10" eb="11">
      <t>フク</t>
    </rPh>
    <phoneticPr fontId="5"/>
  </si>
  <si>
    <r>
      <t>安八郡安八町：</t>
    </r>
    <r>
      <rPr>
        <sz val="9"/>
        <rFont val="Arial Narrow"/>
        <family val="2"/>
      </rPr>
      <t>1,100</t>
    </r>
    <r>
      <rPr>
        <sz val="8"/>
        <rFont val="HG丸ｺﾞｼｯｸM-PRO"/>
        <family val="3"/>
        <charset val="128"/>
      </rPr>
      <t>枚 含む</t>
    </r>
    <rPh sb="0" eb="2">
      <t>アンパチ</t>
    </rPh>
    <rPh sb="2" eb="3">
      <t>グン</t>
    </rPh>
    <rPh sb="3" eb="5">
      <t>アンパチ</t>
    </rPh>
    <rPh sb="5" eb="6">
      <t>マチ</t>
    </rPh>
    <rPh sb="12" eb="13">
      <t>マイ</t>
    </rPh>
    <rPh sb="14" eb="15">
      <t>フク</t>
    </rPh>
    <phoneticPr fontId="5"/>
  </si>
  <si>
    <r>
      <t xml:space="preserve">  大垣市墨俣 </t>
    </r>
    <r>
      <rPr>
        <sz val="9"/>
        <rFont val="Arial Narrow"/>
        <family val="2"/>
      </rPr>
      <t>1,100</t>
    </r>
    <r>
      <rPr>
        <sz val="8"/>
        <rFont val="HG丸ｺﾞｼｯｸM-PRO"/>
        <family val="3"/>
        <charset val="128"/>
      </rPr>
      <t xml:space="preserve">枚 をプラス </t>
    </r>
    <rPh sb="2" eb="5">
      <t>オオガキシ</t>
    </rPh>
    <rPh sb="5" eb="7">
      <t>スノマタ</t>
    </rPh>
    <rPh sb="13" eb="14">
      <t>マイ</t>
    </rPh>
    <phoneticPr fontId="5"/>
  </si>
  <si>
    <r>
      <t>八百津町：</t>
    </r>
    <r>
      <rPr>
        <sz val="9"/>
        <rFont val="Arial Narrow"/>
        <family val="2"/>
      </rPr>
      <t>150</t>
    </r>
    <r>
      <rPr>
        <sz val="9"/>
        <rFont val="HG丸ｺﾞｼｯｸM-PRO"/>
        <family val="3"/>
        <charset val="128"/>
      </rPr>
      <t>枚 含む</t>
    </r>
    <rPh sb="0" eb="3">
      <t>ヤオツ</t>
    </rPh>
    <rPh sb="3" eb="4">
      <t>マチ</t>
    </rPh>
    <phoneticPr fontId="5"/>
  </si>
  <si>
    <t>中津川東</t>
    <rPh sb="3" eb="4">
      <t>ヒガシ</t>
    </rPh>
    <phoneticPr fontId="5"/>
  </si>
  <si>
    <t>中津川西</t>
    <rPh sb="3" eb="4">
      <t>ニシ</t>
    </rPh>
    <phoneticPr fontId="5"/>
  </si>
  <si>
    <t>中津川北</t>
    <rPh sb="0" eb="3">
      <t>ナカツガワ</t>
    </rPh>
    <rPh sb="3" eb="4">
      <t>キタ</t>
    </rPh>
    <phoneticPr fontId="5"/>
  </si>
  <si>
    <t>美濃市全域の場合</t>
    <rPh sb="0" eb="2">
      <t>ミノ</t>
    </rPh>
    <rPh sb="2" eb="3">
      <t>シ</t>
    </rPh>
    <rPh sb="3" eb="5">
      <t>ゼンイキ</t>
    </rPh>
    <rPh sb="6" eb="8">
      <t>バアイ</t>
    </rPh>
    <phoneticPr fontId="5"/>
  </si>
  <si>
    <t>CAGS</t>
  </si>
  <si>
    <t>CAGYS</t>
  </si>
  <si>
    <t>CNGS</t>
  </si>
  <si>
    <r>
      <t>可児市：</t>
    </r>
    <r>
      <rPr>
        <sz val="9"/>
        <rFont val="Arial Narrow"/>
        <family val="2"/>
      </rPr>
      <t>650</t>
    </r>
    <r>
      <rPr>
        <sz val="8"/>
        <rFont val="HG丸ｺﾞｼｯｸM-PRO"/>
        <family val="3"/>
        <charset val="128"/>
      </rPr>
      <t>枚 含む</t>
    </r>
    <rPh sb="0" eb="3">
      <t>カニシ</t>
    </rPh>
    <rPh sb="7" eb="8">
      <t>マイ</t>
    </rPh>
    <rPh sb="9" eb="10">
      <t>フク</t>
    </rPh>
    <phoneticPr fontId="5"/>
  </si>
  <si>
    <t>NAMS</t>
    <phoneticPr fontId="6"/>
  </si>
  <si>
    <t>NAMS</t>
    <phoneticPr fontId="5"/>
  </si>
  <si>
    <t>AS</t>
    <phoneticPr fontId="6"/>
  </si>
  <si>
    <t>高田</t>
    <phoneticPr fontId="5"/>
  </si>
  <si>
    <t>NAMYGS</t>
    <phoneticPr fontId="6"/>
  </si>
  <si>
    <t xml:space="preserve">    （下記一覧表参照）　また選挙の開票報道等の都合で、新聞が</t>
    <phoneticPr fontId="6"/>
  </si>
  <si>
    <t>②休刊日翌日折込が先送りとなる地区（△）</t>
    <phoneticPr fontId="6"/>
  </si>
  <si>
    <t>地区</t>
  </si>
  <si>
    <t>三河</t>
  </si>
  <si>
    <t>新城市（新城東・新城西除く）　北設楽郡</t>
    <rPh sb="4" eb="6">
      <t>シンシロ</t>
    </rPh>
    <rPh sb="6" eb="7">
      <t>ヒガシ</t>
    </rPh>
    <rPh sb="8" eb="10">
      <t>シンシロ</t>
    </rPh>
    <rPh sb="10" eb="11">
      <t>セイ</t>
    </rPh>
    <rPh sb="11" eb="12">
      <t>ジョ</t>
    </rPh>
    <phoneticPr fontId="6"/>
  </si>
  <si>
    <r>
      <t>養老郡養老町：</t>
    </r>
    <r>
      <rPr>
        <sz val="9"/>
        <rFont val="Arial Narrow"/>
        <family val="2"/>
      </rPr>
      <t>150</t>
    </r>
    <r>
      <rPr>
        <sz val="8"/>
        <rFont val="HG丸ｺﾞｼｯｸM-PRO"/>
        <family val="3"/>
        <charset val="128"/>
      </rPr>
      <t>枚 含む</t>
    </r>
    <rPh sb="0" eb="2">
      <t>ヨウロウ</t>
    </rPh>
    <rPh sb="2" eb="3">
      <t>グン</t>
    </rPh>
    <rPh sb="3" eb="5">
      <t>ヨウロウ</t>
    </rPh>
    <rPh sb="5" eb="6">
      <t>マチ</t>
    </rPh>
    <rPh sb="10" eb="11">
      <t>マイ</t>
    </rPh>
    <rPh sb="12" eb="13">
      <t>フク</t>
    </rPh>
    <phoneticPr fontId="5"/>
  </si>
  <si>
    <t>AMGY</t>
    <phoneticPr fontId="6"/>
  </si>
  <si>
    <t>CAMY</t>
    <phoneticPr fontId="6"/>
  </si>
  <si>
    <t>NAGSY</t>
    <phoneticPr fontId="5"/>
  </si>
  <si>
    <t>岐阜南</t>
    <rPh sb="0" eb="2">
      <t>ギフ</t>
    </rPh>
    <rPh sb="2" eb="3">
      <t>ミナミ</t>
    </rPh>
    <phoneticPr fontId="6"/>
  </si>
  <si>
    <r>
      <t xml:space="preserve">   羽島郡 笠松 </t>
    </r>
    <r>
      <rPr>
        <sz val="9"/>
        <rFont val="Arial Narrow"/>
        <family val="2"/>
      </rPr>
      <t>200</t>
    </r>
    <r>
      <rPr>
        <sz val="8"/>
        <rFont val="HG丸ｺﾞｼｯｸM-PRO"/>
        <family val="3"/>
        <charset val="128"/>
      </rPr>
      <t>枚 をプラス</t>
    </r>
    <rPh sb="3" eb="6">
      <t>ハシマグン</t>
    </rPh>
    <rPh sb="7" eb="9">
      <t>カサマツ</t>
    </rPh>
    <rPh sb="13" eb="14">
      <t>マイ</t>
    </rPh>
    <phoneticPr fontId="5"/>
  </si>
  <si>
    <r>
      <t>岐阜市：</t>
    </r>
    <r>
      <rPr>
        <sz val="9"/>
        <rFont val="Arial Narrow"/>
        <family val="2"/>
      </rPr>
      <t>200</t>
    </r>
    <r>
      <rPr>
        <sz val="9"/>
        <rFont val="HG丸ｺﾞｼｯｸM-PRO"/>
        <family val="3"/>
        <charset val="128"/>
      </rPr>
      <t>枚 含む</t>
    </r>
    <rPh sb="0" eb="2">
      <t>ギフ</t>
    </rPh>
    <rPh sb="2" eb="3">
      <t>シ</t>
    </rPh>
    <rPh sb="7" eb="8">
      <t>マイ</t>
    </rPh>
    <rPh sb="9" eb="10">
      <t>フク</t>
    </rPh>
    <phoneticPr fontId="5"/>
  </si>
  <si>
    <r>
      <t>美濃加茂市：</t>
    </r>
    <r>
      <rPr>
        <sz val="9"/>
        <rFont val="Arial Narrow"/>
        <family val="2"/>
      </rPr>
      <t>800</t>
    </r>
    <r>
      <rPr>
        <sz val="9"/>
        <rFont val="HG丸ｺﾞｼｯｸM-PRO"/>
        <family val="3"/>
        <charset val="128"/>
      </rPr>
      <t>枚  川辺町：</t>
    </r>
    <r>
      <rPr>
        <sz val="9"/>
        <rFont val="Arial Narrow"/>
        <family val="2"/>
      </rPr>
      <t>300</t>
    </r>
    <r>
      <rPr>
        <sz val="9"/>
        <rFont val="HG丸ｺﾞｼｯｸM-PRO"/>
        <family val="3"/>
        <charset val="128"/>
      </rPr>
      <t>枚 含む</t>
    </r>
    <rPh sb="0" eb="5">
      <t>ミノカモシ</t>
    </rPh>
    <rPh sb="9" eb="10">
      <t>マイ</t>
    </rPh>
    <rPh sb="12" eb="14">
      <t>カワベ</t>
    </rPh>
    <rPh sb="14" eb="15">
      <t>マチ</t>
    </rPh>
    <phoneticPr fontId="5"/>
  </si>
  <si>
    <r>
      <t>　関市</t>
    </r>
    <r>
      <rPr>
        <sz val="8"/>
        <rFont val="Arial Narrow"/>
        <family val="2"/>
      </rPr>
      <t xml:space="preserve"> </t>
    </r>
    <r>
      <rPr>
        <sz val="8"/>
        <rFont val="HG丸ｺﾞｼｯｸM-PRO"/>
        <family val="3"/>
        <charset val="128"/>
      </rPr>
      <t>関小瀬</t>
    </r>
    <r>
      <rPr>
        <sz val="8"/>
        <rFont val="Arial Narrow"/>
        <family val="2"/>
      </rPr>
      <t xml:space="preserve"> </t>
    </r>
    <r>
      <rPr>
        <sz val="9"/>
        <rFont val="Arial Narrow"/>
        <family val="2"/>
      </rPr>
      <t>800</t>
    </r>
    <r>
      <rPr>
        <sz val="9"/>
        <rFont val="HG丸ｺﾞｼｯｸM-PRO"/>
        <family val="3"/>
        <charset val="128"/>
      </rPr>
      <t>枚</t>
    </r>
    <r>
      <rPr>
        <sz val="8"/>
        <rFont val="HG丸ｺﾞｼｯｸM-PRO"/>
        <family val="3"/>
        <charset val="128"/>
      </rPr>
      <t xml:space="preserve"> をプラス</t>
    </r>
    <rPh sb="1" eb="3">
      <t>セキシ</t>
    </rPh>
    <rPh sb="4" eb="5">
      <t>セキ</t>
    </rPh>
    <rPh sb="5" eb="6">
      <t>コ</t>
    </rPh>
    <rPh sb="6" eb="7">
      <t>セ</t>
    </rPh>
    <rPh sb="11" eb="12">
      <t>マイ</t>
    </rPh>
    <phoneticPr fontId="5"/>
  </si>
  <si>
    <r>
      <t>美濃市：</t>
    </r>
    <r>
      <rPr>
        <sz val="9"/>
        <rFont val="Arial Narrow"/>
        <family val="2"/>
      </rPr>
      <t>800</t>
    </r>
    <r>
      <rPr>
        <sz val="8"/>
        <rFont val="HG丸ｺﾞｼｯｸM-PRO"/>
        <family val="3"/>
        <charset val="128"/>
      </rPr>
      <t>枚 含む</t>
    </r>
    <rPh sb="0" eb="2">
      <t>ミノ</t>
    </rPh>
    <rPh sb="2" eb="3">
      <t>シ</t>
    </rPh>
    <rPh sb="7" eb="8">
      <t>マイ</t>
    </rPh>
    <rPh sb="9" eb="10">
      <t>フク</t>
    </rPh>
    <phoneticPr fontId="5"/>
  </si>
  <si>
    <r>
      <t>八百津町：</t>
    </r>
    <r>
      <rPr>
        <sz val="9"/>
        <rFont val="Arial Narrow"/>
        <family val="2"/>
      </rPr>
      <t>300</t>
    </r>
    <r>
      <rPr>
        <sz val="8"/>
        <rFont val="HG丸ｺﾞｼｯｸM-PRO"/>
        <family val="3"/>
        <charset val="128"/>
      </rPr>
      <t>枚 含む</t>
    </r>
    <rPh sb="0" eb="3">
      <t>ヤオツ</t>
    </rPh>
    <rPh sb="3" eb="4">
      <t>チョウ</t>
    </rPh>
    <rPh sb="8" eb="9">
      <t>マイ</t>
    </rPh>
    <rPh sb="10" eb="11">
      <t>フク</t>
    </rPh>
    <phoneticPr fontId="5"/>
  </si>
  <si>
    <t>八百津町全域の場合</t>
    <rPh sb="0" eb="3">
      <t>ヤオツ</t>
    </rPh>
    <rPh sb="3" eb="4">
      <t>マチ</t>
    </rPh>
    <rPh sb="4" eb="6">
      <t>ゼンイキ</t>
    </rPh>
    <rPh sb="7" eb="9">
      <t>バアイ</t>
    </rPh>
    <phoneticPr fontId="5"/>
  </si>
  <si>
    <r>
      <t>　可児市</t>
    </r>
    <r>
      <rPr>
        <sz val="8"/>
        <rFont val="Arial Narrow"/>
        <family val="2"/>
      </rPr>
      <t xml:space="preserve"> </t>
    </r>
    <r>
      <rPr>
        <sz val="8"/>
        <rFont val="HG丸ｺﾞｼｯｸM-PRO"/>
        <family val="3"/>
        <charset val="128"/>
      </rPr>
      <t>伏見兼山</t>
    </r>
    <r>
      <rPr>
        <sz val="8"/>
        <rFont val="Arial Narrow"/>
        <family val="2"/>
      </rPr>
      <t xml:space="preserve"> </t>
    </r>
    <r>
      <rPr>
        <sz val="9"/>
        <rFont val="Arial Narrow"/>
        <family val="2"/>
      </rPr>
      <t>300</t>
    </r>
    <r>
      <rPr>
        <sz val="9"/>
        <rFont val="HG丸ｺﾞｼｯｸM-PRO"/>
        <family val="3"/>
        <charset val="128"/>
      </rPr>
      <t>枚</t>
    </r>
    <r>
      <rPr>
        <sz val="8"/>
        <rFont val="HG丸ｺﾞｼｯｸM-PRO"/>
        <family val="3"/>
        <charset val="128"/>
      </rPr>
      <t xml:space="preserve"> をプラス</t>
    </r>
    <rPh sb="1" eb="3">
      <t>カニ</t>
    </rPh>
    <rPh sb="3" eb="4">
      <t>シ</t>
    </rPh>
    <rPh sb="5" eb="7">
      <t>フシミ</t>
    </rPh>
    <rPh sb="7" eb="8">
      <t>カ</t>
    </rPh>
    <rPh sb="8" eb="9">
      <t>ヤマ</t>
    </rPh>
    <rPh sb="13" eb="14">
      <t>マイ</t>
    </rPh>
    <phoneticPr fontId="5"/>
  </si>
  <si>
    <t xml:space="preserve">      S…産経との合売</t>
    <rPh sb="8" eb="10">
      <t>サンケイ</t>
    </rPh>
    <phoneticPr fontId="6"/>
  </si>
  <si>
    <t>恵那東部</t>
    <rPh sb="2" eb="4">
      <t>トウブ</t>
    </rPh>
    <phoneticPr fontId="5"/>
  </si>
  <si>
    <t>　A  下記地区除く東海三県への折込広告は折込日から（日・祝日除く）2日前の午前10時30分までに搬入して下さい。</t>
  </si>
  <si>
    <t>　C  三重県産経新聞・伊勢新聞への折込広告は折込日から（日・祝日除く）3日前の午前10時30分までに搬入して下さい。</t>
    <rPh sb="4" eb="7">
      <t>ミエケン</t>
    </rPh>
    <rPh sb="7" eb="9">
      <t>サンケイ</t>
    </rPh>
    <rPh sb="9" eb="11">
      <t>シンブン</t>
    </rPh>
    <rPh sb="12" eb="14">
      <t>イセ</t>
    </rPh>
    <rPh sb="14" eb="16">
      <t>シンブン</t>
    </rPh>
    <rPh sb="47" eb="48">
      <t>フン</t>
    </rPh>
    <phoneticPr fontId="6"/>
  </si>
  <si>
    <t>　B  三重県南勢地区(尾鷲市・熊野市・新宮市・北牟婁郡・南牟婁郡・度会郡の一部)</t>
    <rPh sb="4" eb="6">
      <t>ミエ</t>
    </rPh>
    <rPh sb="6" eb="7">
      <t>ケン</t>
    </rPh>
    <rPh sb="7" eb="9">
      <t>ナンセイ</t>
    </rPh>
    <rPh sb="9" eb="11">
      <t>チク</t>
    </rPh>
    <rPh sb="12" eb="15">
      <t>オワセシ</t>
    </rPh>
    <rPh sb="16" eb="18">
      <t>クマノ</t>
    </rPh>
    <rPh sb="18" eb="19">
      <t>シ</t>
    </rPh>
    <rPh sb="20" eb="23">
      <t>シングウシ</t>
    </rPh>
    <rPh sb="24" eb="28">
      <t>キタムログン</t>
    </rPh>
    <rPh sb="29" eb="33">
      <t>ミナミムログン</t>
    </rPh>
    <rPh sb="34" eb="37">
      <t>ワタライグン</t>
    </rPh>
    <rPh sb="38" eb="40">
      <t>イチブ</t>
    </rPh>
    <phoneticPr fontId="6"/>
  </si>
  <si>
    <t>　　 伊賀・名張地区への折込広告は折込日から（土・日・祝日除く）3日前の午前10時30分までに搬入して下さい。</t>
    <rPh sb="3" eb="5">
      <t>イガ</t>
    </rPh>
    <rPh sb="6" eb="8">
      <t>ナバリ</t>
    </rPh>
    <rPh sb="8" eb="10">
      <t>チク</t>
    </rPh>
    <rPh sb="23" eb="24">
      <t>ツチ</t>
    </rPh>
    <rPh sb="43" eb="44">
      <t>フン</t>
    </rPh>
    <phoneticPr fontId="6"/>
  </si>
  <si>
    <r>
      <t xml:space="preserve">　本巣郡 北方西郷 </t>
    </r>
    <r>
      <rPr>
        <sz val="8"/>
        <rFont val="Arial Narrow"/>
        <family val="2"/>
      </rPr>
      <t>500</t>
    </r>
    <r>
      <rPr>
        <sz val="8"/>
        <rFont val="HG丸ｺﾞｼｯｸM-PRO"/>
        <family val="3"/>
        <charset val="128"/>
      </rPr>
      <t>枚をプラス</t>
    </r>
    <rPh sb="1" eb="4">
      <t>モトスグン</t>
    </rPh>
    <rPh sb="5" eb="7">
      <t>ホッポウ</t>
    </rPh>
    <rPh sb="7" eb="9">
      <t>サイゴウ</t>
    </rPh>
    <rPh sb="13" eb="14">
      <t>マイ</t>
    </rPh>
    <phoneticPr fontId="6"/>
  </si>
  <si>
    <r>
      <t xml:space="preserve">　山県市 高富 </t>
    </r>
    <r>
      <rPr>
        <sz val="8"/>
        <rFont val="Arial Narrow"/>
        <family val="2"/>
      </rPr>
      <t>950</t>
    </r>
    <r>
      <rPr>
        <sz val="8"/>
        <rFont val="HG丸ｺﾞｼｯｸM-PRO"/>
        <family val="3"/>
        <charset val="128"/>
      </rPr>
      <t>枚をプラス</t>
    </r>
    <rPh sb="1" eb="3">
      <t>ヤマガタ</t>
    </rPh>
    <rPh sb="3" eb="4">
      <t>シ</t>
    </rPh>
    <rPh sb="5" eb="7">
      <t>タカトミ</t>
    </rPh>
    <rPh sb="11" eb="12">
      <t>マイ</t>
    </rPh>
    <phoneticPr fontId="6"/>
  </si>
  <si>
    <r>
      <t>各務原市：</t>
    </r>
    <r>
      <rPr>
        <sz val="9"/>
        <rFont val="Arial Narrow"/>
        <family val="2"/>
      </rPr>
      <t>300</t>
    </r>
    <r>
      <rPr>
        <sz val="8"/>
        <rFont val="HG丸ｺﾞｼｯｸM-PRO"/>
        <family val="3"/>
        <charset val="128"/>
      </rPr>
      <t>枚 含む</t>
    </r>
    <rPh sb="0" eb="1">
      <t>カク</t>
    </rPh>
    <rPh sb="1" eb="2">
      <t>ム</t>
    </rPh>
    <rPh sb="2" eb="3">
      <t>ハラ</t>
    </rPh>
    <rPh sb="3" eb="4">
      <t>シ</t>
    </rPh>
    <rPh sb="8" eb="9">
      <t>マイ</t>
    </rPh>
    <rPh sb="10" eb="11">
      <t>フク</t>
    </rPh>
    <phoneticPr fontId="5"/>
  </si>
  <si>
    <r>
      <t>関市：</t>
    </r>
    <r>
      <rPr>
        <sz val="9"/>
        <rFont val="Arial Narrow"/>
        <family val="2"/>
      </rPr>
      <t>1,200</t>
    </r>
    <r>
      <rPr>
        <sz val="8"/>
        <rFont val="HG丸ｺﾞｼｯｸM-PRO"/>
        <family val="3"/>
        <charset val="128"/>
      </rPr>
      <t>枚 含む</t>
    </r>
    <rPh sb="0" eb="1">
      <t>セキ</t>
    </rPh>
    <rPh sb="1" eb="2">
      <t>シ</t>
    </rPh>
    <rPh sb="8" eb="9">
      <t>マイ</t>
    </rPh>
    <rPh sb="10" eb="11">
      <t>フク</t>
    </rPh>
    <phoneticPr fontId="5"/>
  </si>
  <si>
    <r>
      <t>岐阜市</t>
    </r>
    <r>
      <rPr>
        <sz val="9"/>
        <rFont val="Arial Narrow"/>
        <family val="2"/>
      </rPr>
      <t>500</t>
    </r>
    <r>
      <rPr>
        <sz val="9"/>
        <rFont val="HG丸ｺﾞｼｯｸM-PRO"/>
        <family val="3"/>
        <charset val="128"/>
      </rPr>
      <t>枚含む</t>
    </r>
    <rPh sb="0" eb="2">
      <t>ギフ</t>
    </rPh>
    <rPh sb="2" eb="3">
      <t>シ</t>
    </rPh>
    <rPh sb="6" eb="7">
      <t>マイ</t>
    </rPh>
    <rPh sb="7" eb="8">
      <t>フク</t>
    </rPh>
    <phoneticPr fontId="5"/>
  </si>
  <si>
    <r>
      <t>岐阜市</t>
    </r>
    <r>
      <rPr>
        <sz val="9"/>
        <rFont val="Arial Narrow"/>
        <family val="2"/>
      </rPr>
      <t>950</t>
    </r>
    <r>
      <rPr>
        <sz val="9"/>
        <rFont val="HG丸ｺﾞｼｯｸM-PRO"/>
        <family val="3"/>
        <charset val="128"/>
      </rPr>
      <t>枚含む</t>
    </r>
    <rPh sb="0" eb="3">
      <t>ギフシ</t>
    </rPh>
    <rPh sb="6" eb="7">
      <t>マイ</t>
    </rPh>
    <rPh sb="7" eb="8">
      <t>フク</t>
    </rPh>
    <phoneticPr fontId="5"/>
  </si>
  <si>
    <r>
      <t xml:space="preserve">   岐阜市長森 </t>
    </r>
    <r>
      <rPr>
        <sz val="9"/>
        <rFont val="Arial Narrow"/>
        <family val="2"/>
      </rPr>
      <t>300</t>
    </r>
    <r>
      <rPr>
        <sz val="8"/>
        <rFont val="HG丸ｺﾞｼｯｸM-PRO"/>
        <family val="3"/>
        <charset val="128"/>
      </rPr>
      <t>枚</t>
    </r>
    <r>
      <rPr>
        <sz val="8"/>
        <rFont val="Arial Narrow"/>
        <family val="2"/>
      </rPr>
      <t xml:space="preserve">  </t>
    </r>
    <r>
      <rPr>
        <sz val="8"/>
        <rFont val="HG丸ｺﾞｼｯｸM-PRO"/>
        <family val="3"/>
        <charset val="128"/>
      </rPr>
      <t>岩田坂</t>
    </r>
    <r>
      <rPr>
        <sz val="8"/>
        <rFont val="Arial Narrow"/>
        <family val="2"/>
      </rPr>
      <t xml:space="preserve"> </t>
    </r>
    <r>
      <rPr>
        <sz val="9"/>
        <rFont val="Arial Narrow"/>
        <family val="2"/>
      </rPr>
      <t>100</t>
    </r>
    <r>
      <rPr>
        <sz val="8"/>
        <rFont val="HG丸ｺﾞｼｯｸM-PRO"/>
        <family val="3"/>
        <charset val="128"/>
      </rPr>
      <t>枚をプラス</t>
    </r>
    <rPh sb="3" eb="5">
      <t>ギフ</t>
    </rPh>
    <rPh sb="5" eb="6">
      <t>シ</t>
    </rPh>
    <rPh sb="6" eb="8">
      <t>ナガモリ</t>
    </rPh>
    <rPh sb="12" eb="13">
      <t>マイ</t>
    </rPh>
    <rPh sb="15" eb="17">
      <t>イワタ</t>
    </rPh>
    <rPh sb="17" eb="18">
      <t>サカ</t>
    </rPh>
    <phoneticPr fontId="5"/>
  </si>
  <si>
    <r>
      <t>養老郡養老町：</t>
    </r>
    <r>
      <rPr>
        <sz val="9"/>
        <rFont val="Arial Narrow"/>
        <family val="2"/>
      </rPr>
      <t>1,200</t>
    </r>
    <r>
      <rPr>
        <sz val="8"/>
        <rFont val="HG丸ｺﾞｼｯｸM-PRO"/>
        <family val="3"/>
        <charset val="128"/>
      </rPr>
      <t>枚 含む</t>
    </r>
    <rPh sb="0" eb="2">
      <t>ヨウロウ</t>
    </rPh>
    <rPh sb="2" eb="3">
      <t>グン</t>
    </rPh>
    <rPh sb="3" eb="5">
      <t>ヨウロウ</t>
    </rPh>
    <rPh sb="5" eb="6">
      <t>マチ</t>
    </rPh>
    <rPh sb="12" eb="13">
      <t>マイ</t>
    </rPh>
    <rPh sb="14" eb="15">
      <t>フク</t>
    </rPh>
    <phoneticPr fontId="5"/>
  </si>
  <si>
    <r>
      <t>　大垣市大垣（大迫）</t>
    </r>
    <r>
      <rPr>
        <sz val="8"/>
        <rFont val="Arial Narrow"/>
        <family val="2"/>
      </rPr>
      <t xml:space="preserve"> </t>
    </r>
    <r>
      <rPr>
        <sz val="9"/>
        <rFont val="Arial Narrow"/>
        <family val="2"/>
      </rPr>
      <t>1,200</t>
    </r>
    <r>
      <rPr>
        <sz val="9"/>
        <rFont val="HG丸ｺﾞｼｯｸM-PRO"/>
        <family val="3"/>
        <charset val="128"/>
      </rPr>
      <t>枚</t>
    </r>
    <r>
      <rPr>
        <sz val="8"/>
        <rFont val="HG丸ｺﾞｼｯｸM-PRO"/>
        <family val="3"/>
        <charset val="128"/>
      </rPr>
      <t xml:space="preserve"> 不破郡垂井南部 </t>
    </r>
    <r>
      <rPr>
        <sz val="8"/>
        <rFont val="Arial Narrow"/>
        <family val="2"/>
      </rPr>
      <t>150</t>
    </r>
    <r>
      <rPr>
        <sz val="8"/>
        <rFont val="HG丸ｺﾞｼｯｸM-PRO"/>
        <family val="3"/>
        <charset val="128"/>
      </rPr>
      <t>枚 をプラス</t>
    </r>
    <rPh sb="1" eb="3">
      <t>オオガキ</t>
    </rPh>
    <rPh sb="3" eb="4">
      <t>シ</t>
    </rPh>
    <rPh sb="4" eb="6">
      <t>オオガキ</t>
    </rPh>
    <rPh sb="7" eb="9">
      <t>オオサコ</t>
    </rPh>
    <rPh sb="16" eb="17">
      <t>マイ</t>
    </rPh>
    <rPh sb="18" eb="21">
      <t>フワグン</t>
    </rPh>
    <rPh sb="21" eb="23">
      <t>タルイ</t>
    </rPh>
    <rPh sb="23" eb="25">
      <t>ナンブ</t>
    </rPh>
    <phoneticPr fontId="5"/>
  </si>
  <si>
    <r>
      <t xml:space="preserve">   岐阜市藍川橋 </t>
    </r>
    <r>
      <rPr>
        <sz val="9"/>
        <rFont val="Arial Narrow"/>
        <family val="2"/>
      </rPr>
      <t>1,200</t>
    </r>
    <r>
      <rPr>
        <sz val="8"/>
        <rFont val="HG丸ｺﾞｼｯｸM-PRO"/>
        <family val="3"/>
        <charset val="128"/>
      </rPr>
      <t>枚</t>
    </r>
    <r>
      <rPr>
        <sz val="8"/>
        <rFont val="Arial Narrow"/>
        <family val="2"/>
      </rPr>
      <t xml:space="preserve">  </t>
    </r>
    <r>
      <rPr>
        <sz val="8"/>
        <rFont val="HG丸ｺﾞｼｯｸM-PRO"/>
        <family val="3"/>
        <charset val="128"/>
      </rPr>
      <t>をプラス</t>
    </r>
    <rPh sb="3" eb="5">
      <t>ギフ</t>
    </rPh>
    <rPh sb="5" eb="6">
      <t>シ</t>
    </rPh>
    <rPh sb="6" eb="8">
      <t>アイカワ</t>
    </rPh>
    <rPh sb="8" eb="9">
      <t>キョウ</t>
    </rPh>
    <rPh sb="15" eb="16">
      <t>マイ</t>
    </rPh>
    <phoneticPr fontId="5"/>
  </si>
  <si>
    <r>
      <t xml:space="preserve">   多治見市多治見桜ヶ丘 </t>
    </r>
    <r>
      <rPr>
        <sz val="9"/>
        <rFont val="Arial Narrow"/>
        <family val="2"/>
      </rPr>
      <t>1,400</t>
    </r>
    <r>
      <rPr>
        <sz val="8"/>
        <rFont val="HG丸ｺﾞｼｯｸM-PRO"/>
        <family val="3"/>
        <charset val="128"/>
      </rPr>
      <t>枚</t>
    </r>
    <r>
      <rPr>
        <sz val="8"/>
        <rFont val="Arial Narrow"/>
        <family val="2"/>
      </rPr>
      <t xml:space="preserve">  </t>
    </r>
    <r>
      <rPr>
        <sz val="8"/>
        <rFont val="HG丸ｺﾞｼｯｸM-PRO"/>
        <family val="3"/>
        <charset val="128"/>
      </rPr>
      <t>多治見姫</t>
    </r>
    <r>
      <rPr>
        <sz val="8"/>
        <rFont val="Arial Narrow"/>
        <family val="2"/>
      </rPr>
      <t xml:space="preserve"> </t>
    </r>
    <r>
      <rPr>
        <sz val="9"/>
        <rFont val="Arial Narrow"/>
        <family val="2"/>
      </rPr>
      <t>650</t>
    </r>
    <r>
      <rPr>
        <sz val="8"/>
        <rFont val="HG丸ｺﾞｼｯｸM-PRO"/>
        <family val="3"/>
        <charset val="128"/>
      </rPr>
      <t>枚</t>
    </r>
    <rPh sb="3" eb="7">
      <t>タジミシ</t>
    </rPh>
    <rPh sb="7" eb="10">
      <t>タジミ</t>
    </rPh>
    <rPh sb="10" eb="13">
      <t>サクラガオカ</t>
    </rPh>
    <rPh sb="19" eb="20">
      <t>マイ</t>
    </rPh>
    <rPh sb="22" eb="25">
      <t>タジミ</t>
    </rPh>
    <rPh sb="25" eb="26">
      <t>ヒメ</t>
    </rPh>
    <rPh sb="30" eb="31">
      <t>マイ</t>
    </rPh>
    <phoneticPr fontId="5"/>
  </si>
  <si>
    <r>
      <t>可児市：</t>
    </r>
    <r>
      <rPr>
        <sz val="9"/>
        <rFont val="Arial Narrow"/>
        <family val="2"/>
      </rPr>
      <t>1,400</t>
    </r>
    <r>
      <rPr>
        <sz val="8"/>
        <rFont val="HG丸ｺﾞｼｯｸM-PRO"/>
        <family val="3"/>
        <charset val="128"/>
      </rPr>
      <t>枚 含む</t>
    </r>
    <rPh sb="0" eb="3">
      <t>カニシ</t>
    </rPh>
    <rPh sb="9" eb="10">
      <t>マイ</t>
    </rPh>
    <rPh sb="11" eb="12">
      <t>フク</t>
    </rPh>
    <phoneticPr fontId="5"/>
  </si>
  <si>
    <r>
      <t>大垣市：</t>
    </r>
    <r>
      <rPr>
        <sz val="9"/>
        <rFont val="Arial Narrow"/>
        <family val="2"/>
      </rPr>
      <t>350</t>
    </r>
    <r>
      <rPr>
        <sz val="8"/>
        <rFont val="HG丸ｺﾞｼｯｸM-PRO"/>
        <family val="3"/>
        <charset val="128"/>
      </rPr>
      <t>枚 含む</t>
    </r>
    <rPh sb="0" eb="3">
      <t>オオガキシ</t>
    </rPh>
    <rPh sb="7" eb="8">
      <t>マイ</t>
    </rPh>
    <rPh sb="9" eb="10">
      <t>フク</t>
    </rPh>
    <phoneticPr fontId="5"/>
  </si>
  <si>
    <r>
      <t xml:space="preserve">   不破郡垂井 </t>
    </r>
    <r>
      <rPr>
        <sz val="9"/>
        <rFont val="Arial Narrow"/>
        <family val="2"/>
      </rPr>
      <t>350</t>
    </r>
    <r>
      <rPr>
        <sz val="8"/>
        <rFont val="HG丸ｺﾞｼｯｸM-PRO"/>
        <family val="3"/>
        <charset val="128"/>
      </rPr>
      <t>枚</t>
    </r>
    <r>
      <rPr>
        <sz val="8"/>
        <rFont val="Arial Narrow"/>
        <family val="2"/>
      </rPr>
      <t xml:space="preserve">  </t>
    </r>
    <r>
      <rPr>
        <sz val="8"/>
        <rFont val="HG丸ｺﾞｼｯｸM-PRO"/>
        <family val="3"/>
        <charset val="128"/>
      </rPr>
      <t>をプラス</t>
    </r>
    <rPh sb="3" eb="6">
      <t>フワグン</t>
    </rPh>
    <rPh sb="6" eb="8">
      <t>タルイ</t>
    </rPh>
    <rPh sb="12" eb="13">
      <t>マイ</t>
    </rPh>
    <phoneticPr fontId="5"/>
  </si>
  <si>
    <r>
      <t>海津市：</t>
    </r>
    <r>
      <rPr>
        <sz val="9"/>
        <rFont val="Arial Narrow"/>
        <family val="2"/>
      </rPr>
      <t>450</t>
    </r>
    <r>
      <rPr>
        <sz val="8"/>
        <rFont val="HG丸ｺﾞｼｯｸM-PRO"/>
        <family val="3"/>
        <charset val="128"/>
      </rPr>
      <t>枚 含む</t>
    </r>
    <rPh sb="0" eb="1">
      <t>ウミ</t>
    </rPh>
    <rPh sb="1" eb="2">
      <t>ツ</t>
    </rPh>
    <rPh sb="2" eb="3">
      <t>シ</t>
    </rPh>
    <rPh sb="7" eb="8">
      <t>マイ</t>
    </rPh>
    <rPh sb="9" eb="10">
      <t>フク</t>
    </rPh>
    <phoneticPr fontId="5"/>
  </si>
  <si>
    <r>
      <t>　養老郡養老</t>
    </r>
    <r>
      <rPr>
        <sz val="8"/>
        <rFont val="Arial Narrow"/>
        <family val="2"/>
      </rPr>
      <t xml:space="preserve"> </t>
    </r>
    <r>
      <rPr>
        <sz val="9"/>
        <rFont val="Arial Narrow"/>
        <family val="2"/>
      </rPr>
      <t>450</t>
    </r>
    <r>
      <rPr>
        <sz val="9"/>
        <rFont val="HG丸ｺﾞｼｯｸM-PRO"/>
        <family val="3"/>
        <charset val="128"/>
      </rPr>
      <t>枚</t>
    </r>
    <r>
      <rPr>
        <sz val="8"/>
        <rFont val="HG丸ｺﾞｼｯｸM-PRO"/>
        <family val="3"/>
        <charset val="128"/>
      </rPr>
      <t xml:space="preserve"> をプラス</t>
    </r>
    <rPh sb="1" eb="4">
      <t>ヨウロウグン</t>
    </rPh>
    <rPh sb="4" eb="6">
      <t>ヨウロウ</t>
    </rPh>
    <rPh sb="10" eb="11">
      <t>マイ</t>
    </rPh>
    <phoneticPr fontId="5"/>
  </si>
  <si>
    <t>大垣池田</t>
    <rPh sb="0" eb="2">
      <t>オオガキ</t>
    </rPh>
    <rPh sb="2" eb="4">
      <t>イケダ</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</si>
</sst>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quot; 枚&quot;"/>
    <numFmt numFmtId="179" formatCode="&quot;計（&quot;#0&quot;）&quot;"/>
    <numFmt numFmtId="180" formatCode="#,###_ "/>
    <numFmt numFmtId="181" formatCode="yyyy/m"/>
    <numFmt numFmtId="182" formatCode="m&quot;月&quot;d&quot;日&quot;\(aaa\)"/>
    <numFmt numFmtId="183" formatCode="#,##0;[Red]\-#,##0;"/>
    <numFmt numFmtId="184" formatCode="#,###&quot; 枚 &quot;"/>
  </numFmts>
  <fonts count="60">
    <font>
      <sz val="11"/>
      <name val="ＭＳ Ｐゴシック"/>
      <family val="3"/>
      <charset val="128"/>
    </font>
    <font>
      <b/>
      <sz val="11"/>
      <name val="ＭＳ Ｐゴシック"/>
      <family val="3"/>
      <charset val="128"/>
    </font>
    <font>
      <sz val="11"/>
      <name val="ＭＳ Ｐゴシック"/>
      <family val="3"/>
      <charset val="128"/>
    </font>
    <font>
      <sz val="11"/>
      <name val="Arial Narrow"/>
      <family val="2"/>
    </font>
    <font>
      <sz val="11"/>
      <name val="ＭＳ ゴシック"/>
      <family val="3"/>
      <charset val="128"/>
    </font>
    <font>
      <b/>
      <i/>
      <sz val="12"/>
      <name val="ＭＳ ゴシック"/>
      <family val="3"/>
      <charset val="128"/>
    </font>
    <font>
      <sz val="6"/>
      <name val="ＭＳ Ｐゴシック"/>
      <family val="3"/>
      <charset val="128"/>
    </font>
    <font>
      <sz val="10"/>
      <name val="HG丸ｺﾞｼｯｸM-PRO"/>
      <family val="3"/>
      <charset val="128"/>
    </font>
    <font>
      <sz val="10"/>
      <name val="Arial Narrow"/>
      <family val="2"/>
    </font>
    <font>
      <b/>
      <i/>
      <sz val="10"/>
      <name val="HG丸ｺﾞｼｯｸM-PRO"/>
      <family val="3"/>
      <charset val="128"/>
    </font>
    <font>
      <b/>
      <sz val="10"/>
      <name val="HG丸ｺﾞｼｯｸM-PRO"/>
      <family val="3"/>
      <charset val="128"/>
    </font>
    <font>
      <sz val="11"/>
      <name val="HG丸ｺﾞｼｯｸM-PRO"/>
      <family val="3"/>
      <charset val="128"/>
    </font>
    <font>
      <sz val="9"/>
      <name val="HG丸ｺﾞｼｯｸM-PRO"/>
      <family val="3"/>
      <charset val="128"/>
    </font>
    <font>
      <sz val="8"/>
      <name val="ＭＳ ゴシック"/>
      <family val="3"/>
      <charset val="128"/>
    </font>
    <font>
      <sz val="8"/>
      <name val="HG丸ｺﾞｼｯｸM-PRO"/>
      <family val="3"/>
      <charset val="128"/>
    </font>
    <font>
      <sz val="10"/>
      <name val="ＭＳ ゴシック"/>
      <family val="3"/>
      <charset val="128"/>
    </font>
    <font>
      <sz val="7"/>
      <name val="HG丸ｺﾞｼｯｸM-PRO"/>
      <family val="3"/>
      <charset val="128"/>
    </font>
    <font>
      <b/>
      <sz val="14"/>
      <name val="ＭＳ Ｐゴシック"/>
      <family val="3"/>
      <charset val="128"/>
    </font>
    <font>
      <sz val="6"/>
      <name val="HG丸ｺﾞｼｯｸM-PRO"/>
      <family val="3"/>
      <charset val="128"/>
    </font>
    <font>
      <sz val="14"/>
      <name val="HG丸ｺﾞｼｯｸM-PRO"/>
      <family val="3"/>
      <charset val="128"/>
    </font>
    <font>
      <b/>
      <sz val="12"/>
      <name val="HG丸ｺﾞｼｯｸM-PRO"/>
      <family val="3"/>
      <charset val="128"/>
    </font>
    <font>
      <sz val="14"/>
      <name val="ＭＳ Ｐゴシック"/>
      <family val="3"/>
      <charset val="128"/>
    </font>
    <font>
      <sz val="12"/>
      <name val="HG丸ｺﾞｼｯｸM-PRO"/>
      <family val="3"/>
      <charset val="128"/>
    </font>
    <font>
      <b/>
      <sz val="14"/>
      <name val="HG丸ｺﾞｼｯｸM-PRO"/>
      <family val="3"/>
      <charset val="128"/>
    </font>
    <font>
      <sz val="10"/>
      <name val="ＭＳ Ｐゴシック"/>
      <family val="3"/>
      <charset val="128"/>
    </font>
    <font>
      <sz val="14"/>
      <name val="Arial Narrow"/>
      <family val="2"/>
    </font>
    <font>
      <sz val="9"/>
      <name val="Arial Narrow"/>
      <family val="2"/>
    </font>
    <font>
      <sz val="12"/>
      <name val="Arial Narrow"/>
      <family val="2"/>
    </font>
    <font>
      <b/>
      <sz val="14"/>
      <name val="ＭＳ ＰＲゴシック"/>
      <family val="3"/>
      <charset val="128"/>
    </font>
    <font>
      <sz val="8"/>
      <name val="Arial Narrow"/>
      <family val="2"/>
    </font>
    <font>
      <sz val="6"/>
      <name val="Arial Narrow"/>
      <family val="2"/>
    </font>
    <font>
      <sz val="7"/>
      <name val="Arial Narrow"/>
      <family val="2"/>
    </font>
    <font>
      <sz val="8"/>
      <name val="ＭＳ Ｐゴシック"/>
      <family val="3"/>
      <charset val="128"/>
    </font>
    <font>
      <b/>
      <sz val="9"/>
      <name val="Arial Narrow"/>
      <family val="2"/>
    </font>
    <font>
      <b/>
      <sz val="12"/>
      <name val="ＭＳ Ｐゴシック"/>
      <family val="3"/>
      <charset val="128"/>
    </font>
    <font>
      <sz val="13"/>
      <name val="Arial Narrow"/>
      <family val="2"/>
    </font>
    <font>
      <sz val="13"/>
      <name val="ＭＳ Ｐゴシック"/>
      <family val="3"/>
      <charset val="128"/>
    </font>
    <font>
      <b/>
      <sz val="10"/>
      <name val="ＭＳ Ｐゴシック"/>
      <family val="3"/>
      <charset val="128"/>
    </font>
    <font>
      <sz val="7"/>
      <name val="ＭＳ Ｐゴシック"/>
      <family val="3"/>
      <charset val="128"/>
    </font>
    <font>
      <sz val="11"/>
      <name val="明朝"/>
      <family val="1"/>
      <charset val="128"/>
    </font>
    <font>
      <b/>
      <sz val="9"/>
      <name val="ＭＳ Ｐゴシック"/>
      <family val="3"/>
      <charset val="128"/>
    </font>
    <font>
      <u/>
      <sz val="11"/>
      <color indexed="12"/>
      <name val="ＭＳ Ｐゴシック"/>
      <family val="3"/>
      <charset val="128"/>
    </font>
    <font>
      <sz val="13"/>
      <name val="ＭＳ ゴシック"/>
      <family val="3"/>
      <charset val="128"/>
    </font>
    <font>
      <sz val="20"/>
      <name val="HG丸ｺﾞｼｯｸM-PRO"/>
      <family val="3"/>
      <charset val="128"/>
    </font>
    <font>
      <sz val="16"/>
      <name val="ＭＳ ゴシック"/>
      <family val="3"/>
      <charset val="128"/>
    </font>
    <font>
      <sz val="12"/>
      <name val="ＭＳ ゴシック"/>
      <family val="3"/>
      <charset val="128"/>
    </font>
    <font>
      <sz val="11"/>
      <name val="ＭＳ Ｐゴシック"/>
      <family val="3"/>
      <charset val="128"/>
    </font>
    <font>
      <u/>
      <sz val="10"/>
      <color indexed="12"/>
      <name val="HG丸ｺﾞｼｯｸM-PRO"/>
      <family val="3"/>
      <charset val="128"/>
    </font>
    <font>
      <sz val="9"/>
      <name val="ＭＳ Ｐゴシック"/>
      <family val="3"/>
      <charset val="128"/>
    </font>
    <font>
      <b/>
      <sz val="9"/>
      <name val="HG丸ｺﾞｼｯｸM-PRO"/>
      <family val="3"/>
      <charset val="128"/>
    </font>
    <font>
      <b/>
      <sz val="16"/>
      <name val="ＭＳ ゴシック"/>
      <family val="3"/>
      <charset val="128"/>
    </font>
    <font>
      <b/>
      <sz val="11"/>
      <name val="ＭＳ ゴシック"/>
      <family val="3"/>
      <charset val="128"/>
    </font>
    <font>
      <sz val="9"/>
      <name val="ＭＳ ゴシック"/>
      <family val="3"/>
      <charset val="128"/>
    </font>
    <font>
      <b/>
      <sz val="12"/>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8"/>
      <name val="ＭＳ ゴシック"/>
      <family val="3"/>
      <charset val="128"/>
    </font>
    <font>
      <sz val="6"/>
      <name val="ＭＳ Ｐゴシック"/>
      <family val="2"/>
      <charset val="128"/>
      <scheme val="minor"/>
    </font>
    <font>
      <b/>
      <sz val="10"/>
      <color indexed="10"/>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65"/>
        <bgColor indexed="64"/>
      </patternFill>
    </fill>
  </fills>
  <borders count="161">
    <border>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style="thin">
        <color indexed="64"/>
      </left>
      <right/>
      <top style="dotted">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hair">
        <color indexed="64"/>
      </top>
      <bottom style="dotted">
        <color indexed="64"/>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dotted">
        <color indexed="64"/>
      </top>
      <bottom style="thin">
        <color indexed="64"/>
      </bottom>
      <diagonal/>
    </border>
    <border>
      <left style="hair">
        <color indexed="64"/>
      </left>
      <right style="hair">
        <color indexed="64"/>
      </right>
      <top style="dotted">
        <color indexed="64"/>
      </top>
      <bottom style="medium">
        <color indexed="64"/>
      </bottom>
      <diagonal/>
    </border>
    <border>
      <left style="medium">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style="dotted">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thin">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bottom/>
      <diagonal/>
    </border>
    <border>
      <left style="hair">
        <color indexed="64"/>
      </left>
      <right style="hair">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top/>
      <bottom style="dotted">
        <color indexed="64"/>
      </bottom>
      <diagonal/>
    </border>
    <border>
      <left style="medium">
        <color indexed="64"/>
      </left>
      <right/>
      <top/>
      <bottom style="dotted">
        <color indexed="64"/>
      </bottom>
      <diagonal/>
    </border>
    <border>
      <left style="thin">
        <color indexed="64"/>
      </left>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medium">
        <color indexed="64"/>
      </left>
      <right/>
      <top style="hair">
        <color indexed="64"/>
      </top>
      <bottom style="dotted">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style="hair">
        <color indexed="64"/>
      </top>
      <bottom/>
      <diagonal/>
    </border>
    <border>
      <left style="hair">
        <color indexed="64"/>
      </left>
      <right/>
      <top style="dotted">
        <color indexed="64"/>
      </top>
      <bottom style="medium">
        <color indexed="64"/>
      </bottom>
      <diagonal/>
    </border>
    <border>
      <left style="hair">
        <color indexed="64"/>
      </left>
      <right/>
      <top style="hair">
        <color indexed="64"/>
      </top>
      <bottom/>
      <diagonal/>
    </border>
    <border>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right style="medium">
        <color indexed="64"/>
      </right>
      <top style="hair">
        <color indexed="64"/>
      </top>
      <bottom/>
      <diagonal/>
    </border>
    <border>
      <left/>
      <right style="medium">
        <color indexed="64"/>
      </right>
      <top style="dotted">
        <color indexed="64"/>
      </top>
      <bottom style="thin">
        <color indexed="64"/>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hair">
        <color indexed="64"/>
      </left>
      <right style="thin">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dotted">
        <color indexed="64"/>
      </bottom>
      <diagonal/>
    </border>
    <border>
      <left/>
      <right style="medium">
        <color indexed="64"/>
      </right>
      <top/>
      <bottom/>
      <diagonal/>
    </border>
    <border>
      <left/>
      <right style="thin">
        <color indexed="64"/>
      </right>
      <top style="thin">
        <color indexed="64"/>
      </top>
      <bottom style="hair">
        <color indexed="64"/>
      </bottom>
      <diagonal/>
    </border>
    <border>
      <left style="hair">
        <color indexed="64"/>
      </left>
      <right/>
      <top style="hair">
        <color indexed="64"/>
      </top>
      <bottom style="dotted">
        <color indexed="64"/>
      </bottom>
      <diagonal/>
    </border>
    <border>
      <left style="hair">
        <color indexed="64"/>
      </left>
      <right style="medium">
        <color indexed="64"/>
      </right>
      <top style="hair">
        <color indexed="64"/>
      </top>
      <bottom/>
      <diagonal/>
    </border>
    <border>
      <left/>
      <right style="thin">
        <color indexed="64"/>
      </right>
      <top style="hair">
        <color indexed="64"/>
      </top>
      <bottom style="dotted">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right style="double">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style="double">
        <color indexed="64"/>
      </left>
      <right style="hair">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double">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s>
  <cellStyleXfs count="7">
    <xf numFmtId="0" fontId="0" fillId="0" borderId="0"/>
    <xf numFmtId="0" fontId="41" fillId="0" borderId="0" applyNumberFormat="0" applyFill="0" applyBorder="0" applyAlignment="0" applyProtection="0">
      <alignment vertical="top"/>
      <protection locked="0"/>
    </xf>
    <xf numFmtId="38" fontId="2" fillId="0" borderId="0" applyFont="0" applyFill="0" applyBorder="0" applyAlignment="0" applyProtection="0"/>
    <xf numFmtId="0" fontId="39" fillId="0" borderId="0"/>
    <xf numFmtId="0" fontId="2" fillId="0" borderId="0">
      <alignment vertical="center"/>
    </xf>
    <xf numFmtId="0" fontId="2" fillId="0" borderId="0">
      <alignment vertical="center"/>
    </xf>
    <xf numFmtId="0" fontId="2" fillId="0" borderId="0">
      <alignment vertical="center"/>
    </xf>
  </cellStyleXfs>
  <cellXfs count="992">
    <xf numFmtId="0" fontId="0" fillId="0" borderId="0" xfId="0"/>
    <xf numFmtId="0" fontId="4" fillId="0" borderId="0" xfId="0" applyFont="1"/>
    <xf numFmtId="176" fontId="4" fillId="0" borderId="0" xfId="0" applyNumberFormat="1" applyFont="1"/>
    <xf numFmtId="177" fontId="4" fillId="0" borderId="0" xfId="0" applyNumberFormat="1" applyFont="1"/>
    <xf numFmtId="0" fontId="4" fillId="0" borderId="0" xfId="0" applyFont="1" applyAlignment="1">
      <alignment horizontal="distributed"/>
    </xf>
    <xf numFmtId="0" fontId="4" fillId="0" borderId="0" xfId="0" applyFont="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0" fontId="7" fillId="0" borderId="3" xfId="0" applyFont="1" applyBorder="1" applyAlignment="1">
      <alignment vertical="center"/>
    </xf>
    <xf numFmtId="177" fontId="7" fillId="0" borderId="4" xfId="0" applyNumberFormat="1" applyFont="1" applyBorder="1" applyAlignment="1">
      <alignment vertical="center"/>
    </xf>
    <xf numFmtId="176" fontId="7" fillId="0" borderId="4" xfId="0" applyNumberFormat="1" applyFont="1" applyBorder="1" applyAlignment="1">
      <alignment vertical="center"/>
    </xf>
    <xf numFmtId="0" fontId="7" fillId="0" borderId="4" xfId="0" applyFont="1" applyBorder="1" applyAlignment="1">
      <alignment vertical="center"/>
    </xf>
    <xf numFmtId="0" fontId="7" fillId="0" borderId="0" xfId="0" applyFont="1" applyAlignment="1">
      <alignment vertical="center"/>
    </xf>
    <xf numFmtId="176" fontId="7" fillId="0" borderId="0" xfId="0" applyNumberFormat="1" applyFont="1" applyAlignment="1">
      <alignment vertical="center"/>
    </xf>
    <xf numFmtId="0" fontId="7" fillId="0" borderId="5" xfId="0" applyFont="1" applyBorder="1" applyAlignment="1">
      <alignment vertical="center"/>
    </xf>
    <xf numFmtId="177" fontId="9" fillId="0" borderId="6" xfId="0" applyNumberFormat="1" applyFont="1" applyBorder="1" applyAlignment="1">
      <alignment vertical="center"/>
    </xf>
    <xf numFmtId="177" fontId="7" fillId="0" borderId="6" xfId="0" applyNumberFormat="1" applyFont="1" applyBorder="1" applyAlignment="1">
      <alignment vertical="center"/>
    </xf>
    <xf numFmtId="176" fontId="7" fillId="0" borderId="6" xfId="0" applyNumberFormat="1" applyFont="1" applyBorder="1" applyAlignment="1">
      <alignment vertical="center"/>
    </xf>
    <xf numFmtId="0" fontId="7" fillId="0" borderId="6" xfId="0" applyFont="1" applyBorder="1" applyAlignment="1">
      <alignment vertical="center"/>
    </xf>
    <xf numFmtId="176" fontId="7" fillId="0" borderId="3" xfId="0" applyNumberFormat="1" applyFont="1" applyBorder="1" applyAlignment="1">
      <alignment vertical="center"/>
    </xf>
    <xf numFmtId="176" fontId="8" fillId="0" borderId="4" xfId="0" applyNumberFormat="1" applyFont="1" applyBorder="1" applyAlignment="1">
      <alignment vertical="center"/>
    </xf>
    <xf numFmtId="176" fontId="8" fillId="0" borderId="6" xfId="0" applyNumberFormat="1" applyFont="1" applyBorder="1" applyAlignment="1">
      <alignment vertical="center"/>
    </xf>
    <xf numFmtId="177" fontId="7" fillId="0" borderId="0" xfId="0" applyNumberFormat="1" applyFont="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11" fillId="0" borderId="0" xfId="0" applyFont="1" applyAlignment="1">
      <alignment vertical="center"/>
    </xf>
    <xf numFmtId="176" fontId="3" fillId="0" borderId="9" xfId="0" applyNumberFormat="1" applyFont="1" applyBorder="1" applyAlignment="1">
      <alignment vertical="center"/>
    </xf>
    <xf numFmtId="176" fontId="10" fillId="0" borderId="8" xfId="0" applyNumberFormat="1" applyFont="1" applyBorder="1" applyAlignment="1">
      <alignment horizontal="centerContinuous" vertical="center"/>
    </xf>
    <xf numFmtId="0" fontId="10" fillId="0" borderId="0" xfId="0" applyFont="1" applyAlignment="1">
      <alignment vertical="center"/>
    </xf>
    <xf numFmtId="0" fontId="11" fillId="0" borderId="0" xfId="0" applyFont="1" applyAlignment="1">
      <alignment horizontal="distributed" vertical="center"/>
    </xf>
    <xf numFmtId="176" fontId="11" fillId="0" borderId="0" xfId="0" applyNumberFormat="1" applyFont="1" applyAlignment="1">
      <alignment vertical="center"/>
    </xf>
    <xf numFmtId="177" fontId="11" fillId="0" borderId="0" xfId="0" applyNumberFormat="1" applyFont="1" applyAlignment="1">
      <alignment vertical="center"/>
    </xf>
    <xf numFmtId="0" fontId="10" fillId="0" borderId="7" xfId="0" applyFont="1" applyBorder="1" applyAlignment="1">
      <alignment horizontal="centerContinuous" vertical="center"/>
    </xf>
    <xf numFmtId="176" fontId="3" fillId="0" borderId="6" xfId="0" applyNumberFormat="1" applyFont="1" applyBorder="1" applyAlignment="1">
      <alignment vertical="center"/>
    </xf>
    <xf numFmtId="177" fontId="7" fillId="0" borderId="3" xfId="0" applyNumberFormat="1" applyFont="1" applyBorder="1" applyAlignment="1">
      <alignment vertical="center"/>
    </xf>
    <xf numFmtId="177" fontId="7" fillId="0" borderId="5" xfId="0" applyNumberFormat="1" applyFont="1" applyBorder="1" applyAlignment="1">
      <alignment vertical="center"/>
    </xf>
    <xf numFmtId="3" fontId="12" fillId="0" borderId="10" xfId="0" applyNumberFormat="1" applyFont="1" applyBorder="1" applyAlignment="1">
      <alignment horizontal="distributed" vertical="center"/>
    </xf>
    <xf numFmtId="0" fontId="11" fillId="0" borderId="11" xfId="0" applyFont="1" applyBorder="1" applyAlignment="1">
      <alignment vertical="center"/>
    </xf>
    <xf numFmtId="0" fontId="4" fillId="0" borderId="4" xfId="0" applyFont="1" applyBorder="1" applyAlignment="1">
      <alignment horizontal="distributed"/>
    </xf>
    <xf numFmtId="176" fontId="3" fillId="0" borderId="12" xfId="0" applyNumberFormat="1" applyFont="1" applyBorder="1" applyAlignment="1">
      <alignment vertical="center"/>
    </xf>
    <xf numFmtId="0" fontId="7" fillId="0" borderId="7" xfId="0" applyFont="1" applyBorder="1" applyAlignment="1">
      <alignment horizontal="centerContinuous" vertical="center"/>
    </xf>
    <xf numFmtId="176" fontId="7" fillId="0" borderId="13" xfId="0" applyNumberFormat="1" applyFont="1" applyBorder="1" applyAlignment="1">
      <alignment horizontal="centerContinuous" vertical="center"/>
    </xf>
    <xf numFmtId="176" fontId="7" fillId="0" borderId="14" xfId="0" applyNumberFormat="1" applyFont="1" applyBorder="1" applyAlignment="1">
      <alignment horizontal="center" vertical="center"/>
    </xf>
    <xf numFmtId="177" fontId="11" fillId="0" borderId="0" xfId="0" applyNumberFormat="1" applyFont="1" applyAlignment="1">
      <alignment horizontal="center" vertical="center"/>
    </xf>
    <xf numFmtId="177" fontId="4" fillId="0" borderId="0" xfId="0" applyNumberFormat="1" applyFont="1" applyAlignment="1">
      <alignment horizontal="center"/>
    </xf>
    <xf numFmtId="176" fontId="13" fillId="0" borderId="15" xfId="0" applyNumberFormat="1" applyFont="1" applyBorder="1" applyAlignment="1">
      <alignment horizontal="center" vertical="center"/>
    </xf>
    <xf numFmtId="176" fontId="11" fillId="0" borderId="0" xfId="0" applyNumberFormat="1" applyFont="1" applyAlignment="1">
      <alignment horizontal="center" vertical="center"/>
    </xf>
    <xf numFmtId="176" fontId="4" fillId="0" borderId="0" xfId="0" applyNumberFormat="1" applyFont="1" applyAlignment="1">
      <alignment horizontal="center"/>
    </xf>
    <xf numFmtId="176" fontId="3" fillId="0" borderId="16" xfId="0" applyNumberFormat="1" applyFont="1" applyBorder="1" applyAlignment="1">
      <alignment vertical="center"/>
    </xf>
    <xf numFmtId="176" fontId="3" fillId="0" borderId="17" xfId="0" applyNumberFormat="1" applyFont="1" applyBorder="1" applyAlignment="1">
      <alignment vertical="center"/>
    </xf>
    <xf numFmtId="0" fontId="7" fillId="0" borderId="6" xfId="0" applyFont="1" applyBorder="1" applyAlignment="1">
      <alignment horizontal="center" vertical="center"/>
    </xf>
    <xf numFmtId="176" fontId="3" fillId="0" borderId="6" xfId="0" applyNumberFormat="1" applyFont="1" applyBorder="1" applyAlignment="1">
      <alignment horizontal="center" vertical="center"/>
    </xf>
    <xf numFmtId="176" fontId="7" fillId="0" borderId="7" xfId="0" applyNumberFormat="1" applyFont="1" applyBorder="1" applyAlignment="1">
      <alignment horizontal="centerContinuous" vertical="center"/>
    </xf>
    <xf numFmtId="177" fontId="4" fillId="0" borderId="4" xfId="0" applyNumberFormat="1" applyFont="1" applyBorder="1" applyAlignment="1">
      <alignment horizontal="center"/>
    </xf>
    <xf numFmtId="177" fontId="4" fillId="0" borderId="4" xfId="0" applyNumberFormat="1" applyFont="1" applyBorder="1"/>
    <xf numFmtId="0" fontId="4" fillId="0" borderId="18" xfId="0" applyFont="1" applyBorder="1"/>
    <xf numFmtId="176" fontId="4" fillId="0" borderId="19" xfId="0" applyNumberFormat="1" applyFont="1" applyBorder="1"/>
    <xf numFmtId="0" fontId="4" fillId="0" borderId="20" xfId="0" applyFont="1" applyBorder="1"/>
    <xf numFmtId="177" fontId="4" fillId="0" borderId="20" xfId="0" applyNumberFormat="1" applyFont="1" applyBorder="1"/>
    <xf numFmtId="176" fontId="4" fillId="0" borderId="5" xfId="0" applyNumberFormat="1" applyFont="1" applyBorder="1"/>
    <xf numFmtId="0" fontId="4" fillId="0" borderId="6" xfId="0" applyFont="1" applyBorder="1" applyAlignment="1">
      <alignment horizontal="distributed"/>
    </xf>
    <xf numFmtId="177" fontId="4" fillId="0" borderId="6" xfId="0" applyNumberFormat="1" applyFont="1" applyBorder="1" applyAlignment="1">
      <alignment horizontal="center"/>
    </xf>
    <xf numFmtId="177" fontId="4" fillId="0" borderId="6" xfId="0" applyNumberFormat="1" applyFont="1" applyBorder="1"/>
    <xf numFmtId="177" fontId="4" fillId="0" borderId="21" xfId="0" applyNumberFormat="1" applyFont="1" applyBorder="1"/>
    <xf numFmtId="0" fontId="4" fillId="0" borderId="4" xfId="0" applyFont="1" applyBorder="1"/>
    <xf numFmtId="0" fontId="4" fillId="0" borderId="6" xfId="0" applyFont="1" applyBorder="1"/>
    <xf numFmtId="176" fontId="18" fillId="0" borderId="22" xfId="0" applyNumberFormat="1" applyFont="1" applyBorder="1" applyAlignment="1">
      <alignment horizontal="center" vertical="center"/>
    </xf>
    <xf numFmtId="0" fontId="7" fillId="0" borderId="23" xfId="0" applyFont="1" applyBorder="1" applyAlignment="1">
      <alignment horizontal="center" vertical="center"/>
    </xf>
    <xf numFmtId="0" fontId="18" fillId="0" borderId="0" xfId="0" applyFont="1" applyAlignment="1">
      <alignment vertical="center"/>
    </xf>
    <xf numFmtId="176" fontId="11" fillId="0" borderId="4" xfId="0" applyNumberFormat="1" applyFont="1" applyBorder="1" applyAlignment="1">
      <alignment vertical="center"/>
    </xf>
    <xf numFmtId="177" fontId="11" fillId="0" borderId="4" xfId="0" applyNumberFormat="1" applyFont="1" applyBorder="1" applyAlignment="1">
      <alignment vertical="center"/>
    </xf>
    <xf numFmtId="0" fontId="11" fillId="0" borderId="19" xfId="0" applyFont="1" applyBorder="1" applyAlignment="1">
      <alignment vertical="center"/>
    </xf>
    <xf numFmtId="0" fontId="12" fillId="0" borderId="23" xfId="0" applyFont="1" applyBorder="1" applyAlignment="1">
      <alignment horizontal="center" vertical="center"/>
    </xf>
    <xf numFmtId="0" fontId="12" fillId="0" borderId="4" xfId="0" applyFont="1" applyBorder="1" applyAlignment="1">
      <alignment vertical="center"/>
    </xf>
    <xf numFmtId="0" fontId="12" fillId="0" borderId="4" xfId="0" applyFont="1" applyBorder="1" applyAlignment="1">
      <alignment horizontal="distributed" vertical="center"/>
    </xf>
    <xf numFmtId="176" fontId="12" fillId="0" borderId="4" xfId="0" applyNumberFormat="1" applyFont="1" applyBorder="1" applyAlignment="1">
      <alignment horizontal="center" vertical="center"/>
    </xf>
    <xf numFmtId="176" fontId="12" fillId="0" borderId="4" xfId="0" applyNumberFormat="1" applyFont="1" applyBorder="1" applyAlignment="1">
      <alignment vertical="center"/>
    </xf>
    <xf numFmtId="177" fontId="12" fillId="0" borderId="4" xfId="0" applyNumberFormat="1" applyFont="1" applyBorder="1" applyAlignment="1">
      <alignment horizontal="center" vertical="center"/>
    </xf>
    <xf numFmtId="177" fontId="12" fillId="0" borderId="4" xfId="0" applyNumberFormat="1" applyFont="1" applyBorder="1" applyAlignment="1">
      <alignment vertical="center"/>
    </xf>
    <xf numFmtId="177" fontId="12" fillId="0" borderId="18" xfId="0" applyNumberFormat="1" applyFont="1" applyBorder="1" applyAlignment="1">
      <alignment vertical="center"/>
    </xf>
    <xf numFmtId="0" fontId="12" fillId="0" borderId="19" xfId="0" applyFont="1" applyBorder="1" applyAlignment="1">
      <alignment vertical="center"/>
    </xf>
    <xf numFmtId="0" fontId="12" fillId="0" borderId="0" xfId="0" applyFont="1" applyAlignment="1">
      <alignment vertical="center"/>
    </xf>
    <xf numFmtId="176" fontId="12" fillId="0" borderId="0" xfId="0" applyNumberFormat="1" applyFont="1" applyAlignment="1">
      <alignment horizontal="center" vertical="center"/>
    </xf>
    <xf numFmtId="176" fontId="12" fillId="0" borderId="0" xfId="0" applyNumberFormat="1" applyFont="1" applyAlignment="1">
      <alignment vertical="center"/>
    </xf>
    <xf numFmtId="0" fontId="12" fillId="0" borderId="0" xfId="0" applyFont="1" applyAlignment="1">
      <alignment horizontal="distributed" vertical="center"/>
    </xf>
    <xf numFmtId="177" fontId="12" fillId="0" borderId="0" xfId="0" applyNumberFormat="1" applyFont="1" applyAlignment="1">
      <alignment horizontal="center" vertical="center"/>
    </xf>
    <xf numFmtId="177" fontId="12" fillId="0" borderId="0" xfId="0" applyNumberFormat="1" applyFont="1" applyAlignment="1">
      <alignment vertical="center"/>
    </xf>
    <xf numFmtId="177" fontId="12" fillId="0" borderId="20" xfId="0" applyNumberFormat="1"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6" xfId="0" applyFont="1" applyBorder="1" applyAlignment="1">
      <alignment horizontal="distributed" vertical="center"/>
    </xf>
    <xf numFmtId="176" fontId="12" fillId="0" borderId="6" xfId="0" applyNumberFormat="1" applyFont="1" applyBorder="1" applyAlignment="1">
      <alignment horizontal="center" vertical="center"/>
    </xf>
    <xf numFmtId="176" fontId="12" fillId="0" borderId="6" xfId="0" applyNumberFormat="1" applyFont="1" applyBorder="1" applyAlignment="1">
      <alignment vertical="center"/>
    </xf>
    <xf numFmtId="177" fontId="12" fillId="0" borderId="6" xfId="0" applyNumberFormat="1" applyFont="1" applyBorder="1" applyAlignment="1">
      <alignment horizontal="center" vertical="center"/>
    </xf>
    <xf numFmtId="177" fontId="12" fillId="0" borderId="6" xfId="0" applyNumberFormat="1" applyFont="1" applyBorder="1" applyAlignment="1">
      <alignment vertical="center"/>
    </xf>
    <xf numFmtId="177" fontId="12" fillId="0" borderId="21" xfId="0" applyNumberFormat="1" applyFont="1" applyBorder="1" applyAlignment="1">
      <alignment vertical="center"/>
    </xf>
    <xf numFmtId="176" fontId="3" fillId="0" borderId="0" xfId="0" applyNumberFormat="1" applyFont="1" applyAlignment="1">
      <alignment vertical="center"/>
    </xf>
    <xf numFmtId="176" fontId="18" fillId="0" borderId="4" xfId="0" applyNumberFormat="1" applyFont="1" applyBorder="1" applyAlignment="1">
      <alignment vertical="center"/>
    </xf>
    <xf numFmtId="176" fontId="18" fillId="0" borderId="0" xfId="0" applyNumberFormat="1" applyFont="1" applyAlignment="1">
      <alignment vertical="center"/>
    </xf>
    <xf numFmtId="0" fontId="18" fillId="0" borderId="4" xfId="0" applyFont="1" applyBorder="1" applyAlignment="1">
      <alignment vertical="center"/>
    </xf>
    <xf numFmtId="176" fontId="3" fillId="0" borderId="4" xfId="0" applyNumberFormat="1" applyFont="1" applyBorder="1" applyAlignment="1">
      <alignment vertical="center"/>
    </xf>
    <xf numFmtId="176" fontId="18" fillId="0" borderId="4" xfId="0" applyNumberFormat="1" applyFont="1" applyBorder="1" applyAlignment="1">
      <alignment horizontal="center" vertical="center"/>
    </xf>
    <xf numFmtId="176" fontId="18" fillId="0" borderId="0" xfId="0" applyNumberFormat="1" applyFont="1" applyAlignment="1">
      <alignment horizontal="center" vertical="center"/>
    </xf>
    <xf numFmtId="177" fontId="18" fillId="0" borderId="4" xfId="0" applyNumberFormat="1" applyFont="1" applyBorder="1" applyAlignment="1">
      <alignment horizontal="center" vertical="center"/>
    </xf>
    <xf numFmtId="177" fontId="18" fillId="0" borderId="0" xfId="0" applyNumberFormat="1" applyFont="1" applyAlignment="1">
      <alignment horizontal="center" vertical="center"/>
    </xf>
    <xf numFmtId="0" fontId="23" fillId="0" borderId="4" xfId="0" applyFont="1" applyBorder="1"/>
    <xf numFmtId="177" fontId="7" fillId="0" borderId="0" xfId="0" applyNumberFormat="1" applyFont="1" applyAlignment="1">
      <alignment horizontal="center" vertical="center"/>
    </xf>
    <xf numFmtId="0" fontId="23" fillId="0" borderId="6" xfId="0" applyFont="1" applyBorder="1" applyAlignment="1">
      <alignmen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38" fontId="3" fillId="0" borderId="27" xfId="2" applyFont="1" applyBorder="1" applyAlignment="1">
      <alignment vertical="center"/>
    </xf>
    <xf numFmtId="0" fontId="4" fillId="0" borderId="0" xfId="0" applyFont="1" applyAlignment="1">
      <alignment horizontal="distributed" vertical="center"/>
    </xf>
    <xf numFmtId="0" fontId="15" fillId="0" borderId="0" xfId="0" applyFont="1" applyAlignment="1">
      <alignment horizontal="distributed" vertical="center"/>
    </xf>
    <xf numFmtId="176" fontId="4" fillId="0" borderId="0" xfId="0" applyNumberFormat="1" applyFont="1" applyAlignment="1">
      <alignment vertical="center"/>
    </xf>
    <xf numFmtId="177" fontId="4" fillId="0" borderId="0" xfId="0" applyNumberFormat="1" applyFont="1" applyAlignment="1">
      <alignment vertical="center"/>
    </xf>
    <xf numFmtId="0" fontId="14" fillId="0" borderId="28" xfId="0" applyFont="1" applyBorder="1" applyAlignment="1">
      <alignment horizontal="center" vertical="center"/>
    </xf>
    <xf numFmtId="0" fontId="25" fillId="0" borderId="4" xfId="0" applyFont="1" applyBorder="1" applyAlignment="1">
      <alignment horizontal="left"/>
    </xf>
    <xf numFmtId="38" fontId="3" fillId="0" borderId="29" xfId="2" applyFont="1" applyBorder="1" applyAlignment="1">
      <alignment vertical="center"/>
    </xf>
    <xf numFmtId="176" fontId="3" fillId="0" borderId="29" xfId="2" applyNumberFormat="1" applyFont="1" applyBorder="1" applyAlignment="1">
      <alignment vertical="center"/>
    </xf>
    <xf numFmtId="176" fontId="3" fillId="0" borderId="30" xfId="2" applyNumberFormat="1" applyFont="1" applyBorder="1" applyAlignment="1">
      <alignment vertical="center"/>
    </xf>
    <xf numFmtId="176" fontId="4" fillId="0" borderId="6" xfId="0" applyNumberFormat="1" applyFont="1" applyBorder="1"/>
    <xf numFmtId="0" fontId="14" fillId="0" borderId="0" xfId="0" applyFont="1" applyAlignment="1">
      <alignment vertical="center"/>
    </xf>
    <xf numFmtId="0" fontId="14" fillId="0" borderId="3" xfId="0" applyFont="1" applyBorder="1" applyAlignment="1">
      <alignment horizontal="center" vertical="center"/>
    </xf>
    <xf numFmtId="0" fontId="28" fillId="0" borderId="4" xfId="0" applyFont="1" applyBorder="1"/>
    <xf numFmtId="0" fontId="29" fillId="0" borderId="31" xfId="0" applyFont="1" applyBorder="1" applyAlignment="1">
      <alignment vertical="center"/>
    </xf>
    <xf numFmtId="0" fontId="29" fillId="0" borderId="11" xfId="0" applyFont="1" applyBorder="1" applyAlignment="1">
      <alignment vertical="center"/>
    </xf>
    <xf numFmtId="0" fontId="31" fillId="0" borderId="6" xfId="0" applyFont="1" applyBorder="1" applyAlignment="1">
      <alignment horizontal="left" vertical="top"/>
    </xf>
    <xf numFmtId="176" fontId="31" fillId="0" borderId="22" xfId="0" applyNumberFormat="1" applyFont="1" applyBorder="1" applyAlignment="1">
      <alignment horizontal="center" vertical="center"/>
    </xf>
    <xf numFmtId="176" fontId="31" fillId="0" borderId="22" xfId="0" applyNumberFormat="1" applyFont="1" applyBorder="1" applyAlignment="1">
      <alignment horizontal="center" vertical="center" wrapText="1"/>
    </xf>
    <xf numFmtId="0" fontId="29" fillId="0" borderId="32" xfId="0" applyFont="1" applyBorder="1" applyAlignment="1">
      <alignment vertical="center"/>
    </xf>
    <xf numFmtId="176" fontId="31" fillId="0" borderId="33" xfId="0" applyNumberFormat="1" applyFont="1" applyBorder="1" applyAlignment="1">
      <alignment horizontal="center" vertical="center" wrapText="1"/>
    </xf>
    <xf numFmtId="176" fontId="31" fillId="0" borderId="34" xfId="0" applyNumberFormat="1" applyFont="1" applyBorder="1" applyAlignment="1">
      <alignment horizontal="center" vertical="center" wrapText="1"/>
    </xf>
    <xf numFmtId="0" fontId="29" fillId="0" borderId="4" xfId="0" applyFont="1" applyBorder="1" applyAlignment="1">
      <alignment vertical="center"/>
    </xf>
    <xf numFmtId="0" fontId="29" fillId="0" borderId="0" xfId="0" applyFont="1" applyAlignment="1">
      <alignment vertical="center"/>
    </xf>
    <xf numFmtId="0" fontId="29" fillId="0" borderId="6" xfId="0" applyFont="1" applyBorder="1" applyAlignment="1">
      <alignment vertical="center"/>
    </xf>
    <xf numFmtId="176" fontId="31" fillId="0" borderId="35" xfId="0" applyNumberFormat="1" applyFont="1" applyBorder="1" applyAlignment="1">
      <alignment horizontal="center" vertical="center" wrapText="1"/>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8" xfId="0" applyFont="1" applyBorder="1" applyAlignment="1">
      <alignment horizontal="center" vertical="center"/>
    </xf>
    <xf numFmtId="0" fontId="26" fillId="0" borderId="36" xfId="0" applyFont="1" applyBorder="1" applyAlignment="1">
      <alignment horizontal="center" vertical="center"/>
    </xf>
    <xf numFmtId="0" fontId="26" fillId="0" borderId="26"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176" fontId="26" fillId="0" borderId="37" xfId="2" applyNumberFormat="1" applyFont="1" applyBorder="1" applyAlignment="1">
      <alignment vertical="center"/>
    </xf>
    <xf numFmtId="176" fontId="26" fillId="0" borderId="38" xfId="2" applyNumberFormat="1" applyFont="1" applyBorder="1" applyAlignment="1">
      <alignment vertical="center"/>
    </xf>
    <xf numFmtId="176" fontId="26" fillId="0" borderId="39" xfId="2" applyNumberFormat="1" applyFont="1" applyBorder="1" applyAlignment="1">
      <alignment vertical="center"/>
    </xf>
    <xf numFmtId="176" fontId="26" fillId="0" borderId="26" xfId="0" applyNumberFormat="1" applyFont="1" applyBorder="1" applyAlignment="1">
      <alignment vertical="center"/>
    </xf>
    <xf numFmtId="176" fontId="26" fillId="0" borderId="40" xfId="2" applyNumberFormat="1" applyFont="1" applyBorder="1" applyAlignment="1">
      <alignment vertical="center"/>
    </xf>
    <xf numFmtId="177" fontId="26" fillId="0" borderId="4" xfId="0" applyNumberFormat="1" applyFont="1" applyBorder="1" applyAlignment="1">
      <alignment vertical="center"/>
    </xf>
    <xf numFmtId="176" fontId="26" fillId="0" borderId="4" xfId="0" applyNumberFormat="1" applyFont="1" applyBorder="1" applyAlignment="1">
      <alignment vertical="center"/>
    </xf>
    <xf numFmtId="176" fontId="26" fillId="0" borderId="6" xfId="0" applyNumberFormat="1" applyFont="1" applyBorder="1" applyAlignment="1">
      <alignment vertical="center"/>
    </xf>
    <xf numFmtId="0" fontId="33" fillId="0" borderId="4" xfId="0" applyFont="1" applyBorder="1"/>
    <xf numFmtId="0" fontId="26" fillId="0" borderId="0" xfId="0" applyFont="1" applyAlignment="1">
      <alignment horizontal="distributed" vertical="center"/>
    </xf>
    <xf numFmtId="176" fontId="26" fillId="0" borderId="41" xfId="2" applyNumberFormat="1" applyFont="1" applyBorder="1" applyAlignment="1">
      <alignment vertical="center"/>
    </xf>
    <xf numFmtId="0" fontId="26" fillId="0" borderId="4" xfId="0" applyFont="1" applyBorder="1" applyAlignment="1">
      <alignment vertical="center"/>
    </xf>
    <xf numFmtId="0" fontId="26" fillId="0" borderId="6" xfId="0" applyFont="1" applyBorder="1" applyAlignment="1">
      <alignment vertical="center"/>
    </xf>
    <xf numFmtId="0" fontId="26" fillId="0" borderId="0" xfId="0" applyFont="1" applyAlignment="1">
      <alignment vertical="center"/>
    </xf>
    <xf numFmtId="176" fontId="26" fillId="0" borderId="0" xfId="0" applyNumberFormat="1" applyFont="1" applyAlignment="1">
      <alignment vertical="center"/>
    </xf>
    <xf numFmtId="0" fontId="12" fillId="0" borderId="3" xfId="0" applyFont="1" applyBorder="1" applyAlignment="1">
      <alignment vertical="center"/>
    </xf>
    <xf numFmtId="177" fontId="26" fillId="0" borderId="0" xfId="0" applyNumberFormat="1" applyFont="1" applyAlignment="1">
      <alignment vertical="center"/>
    </xf>
    <xf numFmtId="180" fontId="26" fillId="0" borderId="37" xfId="2" applyNumberFormat="1" applyFont="1" applyBorder="1" applyAlignment="1">
      <alignment vertical="center"/>
    </xf>
    <xf numFmtId="177" fontId="26" fillId="0" borderId="6" xfId="0" applyNumberFormat="1" applyFont="1" applyBorder="1" applyAlignment="1">
      <alignment vertical="center"/>
    </xf>
    <xf numFmtId="0" fontId="26" fillId="0" borderId="42" xfId="0" applyFont="1" applyBorder="1" applyAlignment="1">
      <alignment horizontal="center" vertical="center"/>
    </xf>
    <xf numFmtId="0" fontId="7" fillId="0" borderId="42" xfId="0" applyFont="1" applyBorder="1" applyAlignment="1">
      <alignment horizontal="centerContinuous" vertical="center"/>
    </xf>
    <xf numFmtId="0" fontId="12" fillId="0" borderId="42" xfId="0" applyFont="1" applyBorder="1" applyAlignment="1">
      <alignment horizontal="centerContinuous" vertical="center"/>
    </xf>
    <xf numFmtId="0" fontId="11" fillId="0" borderId="10" xfId="0" applyFont="1" applyBorder="1" applyAlignment="1">
      <alignment vertical="center"/>
    </xf>
    <xf numFmtId="0" fontId="11" fillId="0" borderId="43" xfId="0" applyFont="1" applyBorder="1" applyAlignment="1">
      <alignment vertical="center"/>
    </xf>
    <xf numFmtId="0" fontId="2" fillId="0" borderId="3" xfId="0" applyFont="1" applyBorder="1" applyAlignment="1">
      <alignment horizontal="center" vertical="center"/>
    </xf>
    <xf numFmtId="0" fontId="23" fillId="0" borderId="4" xfId="0" applyFont="1" applyBorder="1" applyAlignment="1">
      <alignment horizontal="centerContinuous" vertical="center"/>
    </xf>
    <xf numFmtId="0" fontId="19" fillId="0" borderId="4" xfId="0" applyFont="1" applyBorder="1" applyAlignment="1">
      <alignment horizontal="centerContinuous" vertical="center"/>
    </xf>
    <xf numFmtId="176" fontId="19" fillId="0" borderId="35" xfId="0" applyNumberFormat="1" applyFont="1" applyBorder="1" applyAlignment="1">
      <alignment horizontal="centerContinuous" vertical="center"/>
    </xf>
    <xf numFmtId="0" fontId="24" fillId="0" borderId="44" xfId="0" applyFont="1" applyBorder="1" applyAlignment="1">
      <alignment horizontal="center" vertical="center"/>
    </xf>
    <xf numFmtId="0" fontId="7" fillId="0" borderId="45" xfId="0" applyFont="1" applyBorder="1" applyAlignment="1">
      <alignment horizontal="center" vertical="center"/>
    </xf>
    <xf numFmtId="0" fontId="34" fillId="0" borderId="46" xfId="0" applyFont="1" applyBorder="1" applyAlignment="1">
      <alignment horizontal="centerContinuous" vertical="center"/>
    </xf>
    <xf numFmtId="0" fontId="7" fillId="0" borderId="47" xfId="0" applyFont="1" applyBorder="1" applyAlignment="1">
      <alignment horizontal="centerContinuous" vertical="center"/>
    </xf>
    <xf numFmtId="176" fontId="7" fillId="0" borderId="47" xfId="0" applyNumberFormat="1" applyFont="1" applyBorder="1" applyAlignment="1">
      <alignment horizontal="centerContinuous" vertical="center"/>
    </xf>
    <xf numFmtId="176" fontId="7" fillId="0" borderId="48" xfId="0" applyNumberFormat="1" applyFont="1" applyBorder="1" applyAlignment="1">
      <alignment horizontal="centerContinuous" vertical="center"/>
    </xf>
    <xf numFmtId="176" fontId="7" fillId="0" borderId="49" xfId="0" applyNumberFormat="1" applyFont="1" applyBorder="1" applyAlignment="1">
      <alignment horizontal="center" vertical="center"/>
    </xf>
    <xf numFmtId="0" fontId="12" fillId="0" borderId="50" xfId="0" applyFont="1" applyBorder="1" applyAlignment="1">
      <alignment vertical="center"/>
    </xf>
    <xf numFmtId="176" fontId="3" fillId="0" borderId="51" xfId="0" applyNumberFormat="1" applyFont="1" applyBorder="1" applyAlignment="1">
      <alignment vertical="center"/>
    </xf>
    <xf numFmtId="176" fontId="3" fillId="0" borderId="52" xfId="0" applyNumberFormat="1" applyFont="1" applyBorder="1" applyAlignment="1">
      <alignment vertical="center"/>
    </xf>
    <xf numFmtId="0" fontId="12" fillId="0" borderId="53" xfId="0" applyFont="1" applyBorder="1" applyAlignment="1">
      <alignment vertical="center"/>
    </xf>
    <xf numFmtId="176" fontId="3" fillId="0" borderId="54" xfId="0" applyNumberFormat="1" applyFont="1" applyBorder="1" applyAlignment="1">
      <alignment vertical="center"/>
    </xf>
    <xf numFmtId="0" fontId="29" fillId="0" borderId="10" xfId="0" applyFont="1" applyBorder="1" applyAlignment="1">
      <alignment vertical="center"/>
    </xf>
    <xf numFmtId="0" fontId="29" fillId="0" borderId="55" xfId="0" applyFont="1" applyBorder="1" applyAlignment="1">
      <alignment vertical="center"/>
    </xf>
    <xf numFmtId="0" fontId="29" fillId="0" borderId="56" xfId="0" applyFont="1" applyBorder="1" applyAlignment="1">
      <alignment vertical="center"/>
    </xf>
    <xf numFmtId="0" fontId="29" fillId="0" borderId="43" xfId="0" applyFont="1" applyBorder="1" applyAlignment="1">
      <alignment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176" fontId="3" fillId="0" borderId="59" xfId="0" applyNumberFormat="1" applyFont="1" applyBorder="1" applyAlignment="1">
      <alignment vertical="center"/>
    </xf>
    <xf numFmtId="176" fontId="3" fillId="0" borderId="60" xfId="0" applyNumberFormat="1" applyFont="1" applyBorder="1" applyAlignment="1">
      <alignment vertical="center"/>
    </xf>
    <xf numFmtId="0" fontId="12" fillId="0" borderId="61" xfId="0" applyFont="1" applyBorder="1" applyAlignment="1">
      <alignment horizontal="center" vertical="center"/>
    </xf>
    <xf numFmtId="176" fontId="8" fillId="0" borderId="9" xfId="0" applyNumberFormat="1" applyFont="1" applyBorder="1" applyAlignment="1">
      <alignment vertical="center"/>
    </xf>
    <xf numFmtId="176" fontId="24" fillId="0" borderId="62" xfId="0" applyNumberFormat="1" applyFont="1" applyBorder="1" applyAlignment="1">
      <alignment vertical="center"/>
    </xf>
    <xf numFmtId="0" fontId="11" fillId="0" borderId="3" xfId="0" applyFont="1" applyBorder="1" applyAlignment="1">
      <alignment vertical="center"/>
    </xf>
    <xf numFmtId="3" fontId="12" fillId="0" borderId="4" xfId="0" applyNumberFormat="1" applyFont="1" applyBorder="1" applyAlignment="1">
      <alignment horizontal="distributed" vertical="center"/>
    </xf>
    <xf numFmtId="3" fontId="12" fillId="0" borderId="56" xfId="0" applyNumberFormat="1" applyFont="1" applyBorder="1" applyAlignment="1">
      <alignment horizontal="centerContinuous" vertical="center"/>
    </xf>
    <xf numFmtId="176" fontId="26" fillId="0" borderId="34" xfId="0" applyNumberFormat="1" applyFont="1" applyBorder="1" applyAlignment="1">
      <alignment horizontal="centerContinuous" vertical="center" wrapText="1"/>
    </xf>
    <xf numFmtId="176" fontId="24" fillId="0" borderId="49" xfId="0" applyNumberFormat="1" applyFont="1" applyBorder="1" applyAlignment="1">
      <alignment horizontal="center" vertical="center"/>
    </xf>
    <xf numFmtId="3" fontId="34" fillId="0" borderId="10" xfId="0" applyNumberFormat="1" applyFont="1" applyBorder="1" applyAlignment="1">
      <alignment horizontal="distributed" vertical="center"/>
    </xf>
    <xf numFmtId="3" fontId="34" fillId="0" borderId="55" xfId="0" applyNumberFormat="1" applyFont="1" applyBorder="1" applyAlignment="1">
      <alignment horizontal="distributed" vertical="center"/>
    </xf>
    <xf numFmtId="3" fontId="34" fillId="0" borderId="56" xfId="0" applyNumberFormat="1" applyFont="1" applyBorder="1" applyAlignment="1">
      <alignment horizontal="distributed" vertical="center"/>
    </xf>
    <xf numFmtId="3" fontId="12" fillId="0" borderId="55" xfId="0" applyNumberFormat="1" applyFont="1" applyBorder="1" applyAlignment="1">
      <alignment horizontal="distributed" vertical="center"/>
    </xf>
    <xf numFmtId="3" fontId="12" fillId="0" borderId="56" xfId="0" applyNumberFormat="1" applyFont="1" applyBorder="1" applyAlignment="1">
      <alignment horizontal="distributed" vertical="center"/>
    </xf>
    <xf numFmtId="176" fontId="8" fillId="0" borderId="63" xfId="0" applyNumberFormat="1" applyFont="1" applyBorder="1" applyAlignment="1">
      <alignment vertical="center"/>
    </xf>
    <xf numFmtId="176" fontId="8" fillId="0" borderId="64" xfId="0" applyNumberFormat="1" applyFont="1" applyBorder="1" applyAlignment="1">
      <alignment vertical="center"/>
    </xf>
    <xf numFmtId="176" fontId="7" fillId="0" borderId="63" xfId="0" applyNumberFormat="1" applyFont="1" applyBorder="1" applyAlignment="1">
      <alignment horizontal="center" vertical="center"/>
    </xf>
    <xf numFmtId="3" fontId="1" fillId="0" borderId="10" xfId="0" applyNumberFormat="1" applyFont="1" applyBorder="1" applyAlignment="1">
      <alignment horizontal="center" vertical="center"/>
    </xf>
    <xf numFmtId="3" fontId="34" fillId="0" borderId="10" xfId="0" applyNumberFormat="1" applyFont="1" applyBorder="1" applyAlignment="1">
      <alignment horizontal="center" vertical="center"/>
    </xf>
    <xf numFmtId="176" fontId="0" fillId="0" borderId="51" xfId="0" applyNumberFormat="1" applyBorder="1" applyAlignment="1">
      <alignment horizontal="center" vertical="center"/>
    </xf>
    <xf numFmtId="3" fontId="12" fillId="0" borderId="10" xfId="0" applyNumberFormat="1" applyFont="1" applyBorder="1" applyAlignment="1">
      <alignment vertical="center"/>
    </xf>
    <xf numFmtId="176" fontId="8" fillId="0" borderId="9" xfId="0" applyNumberFormat="1" applyFont="1" applyBorder="1" applyAlignment="1">
      <alignment horizontal="center" vertical="center"/>
    </xf>
    <xf numFmtId="3" fontId="12" fillId="0" borderId="10" xfId="0" applyNumberFormat="1" applyFont="1" applyBorder="1" applyAlignment="1">
      <alignment horizontal="center" vertical="center"/>
    </xf>
    <xf numFmtId="176" fontId="24" fillId="0" borderId="9" xfId="0" applyNumberFormat="1" applyFont="1" applyBorder="1" applyAlignment="1">
      <alignment horizontal="center" vertical="center"/>
    </xf>
    <xf numFmtId="176" fontId="0" fillId="0" borderId="1" xfId="0" applyNumberFormat="1" applyBorder="1" applyAlignment="1">
      <alignment horizontal="center" vertical="center"/>
    </xf>
    <xf numFmtId="179" fontId="8" fillId="0" borderId="65" xfId="0" applyNumberFormat="1" applyFont="1" applyBorder="1" applyAlignment="1">
      <alignment horizontal="center" vertical="center"/>
    </xf>
    <xf numFmtId="176" fontId="7" fillId="0" borderId="19" xfId="0" applyNumberFormat="1" applyFont="1" applyBorder="1" applyAlignment="1">
      <alignment vertical="center"/>
    </xf>
    <xf numFmtId="0" fontId="7" fillId="0" borderId="19" xfId="0" applyFont="1" applyBorder="1" applyAlignment="1">
      <alignment vertical="center"/>
    </xf>
    <xf numFmtId="0" fontId="7" fillId="0" borderId="6" xfId="0" applyFont="1" applyBorder="1" applyAlignment="1">
      <alignment horizontal="right" vertical="center"/>
    </xf>
    <xf numFmtId="177" fontId="22" fillId="0" borderId="0" xfId="0" applyNumberFormat="1" applyFont="1" applyAlignment="1">
      <alignment horizontal="right" vertical="center"/>
    </xf>
    <xf numFmtId="177" fontId="4" fillId="0" borderId="19" xfId="0" applyNumberFormat="1" applyFont="1" applyBorder="1"/>
    <xf numFmtId="176" fontId="7" fillId="0" borderId="5" xfId="0" applyNumberFormat="1" applyFont="1" applyBorder="1" applyAlignment="1">
      <alignment vertical="center"/>
    </xf>
    <xf numFmtId="176" fontId="35" fillId="0" borderId="9" xfId="0" applyNumberFormat="1" applyFont="1" applyBorder="1" applyAlignment="1">
      <alignment vertical="center"/>
    </xf>
    <xf numFmtId="176" fontId="35" fillId="0" borderId="9" xfId="0" applyNumberFormat="1" applyFont="1" applyBorder="1" applyAlignment="1">
      <alignment horizontal="center" vertical="center"/>
    </xf>
    <xf numFmtId="176" fontId="36" fillId="0" borderId="9" xfId="0" applyNumberFormat="1" applyFont="1" applyBorder="1" applyAlignment="1">
      <alignment horizontal="center" vertical="center"/>
    </xf>
    <xf numFmtId="176" fontId="36" fillId="0" borderId="66" xfId="0" applyNumberFormat="1" applyFont="1" applyBorder="1" applyAlignment="1">
      <alignment vertical="center"/>
    </xf>
    <xf numFmtId="176" fontId="35" fillId="0" borderId="63" xfId="0" applyNumberFormat="1" applyFont="1" applyBorder="1" applyAlignment="1">
      <alignment vertical="center"/>
    </xf>
    <xf numFmtId="176" fontId="35" fillId="0" borderId="64" xfId="0" applyNumberFormat="1" applyFont="1" applyBorder="1" applyAlignment="1">
      <alignment vertical="center"/>
    </xf>
    <xf numFmtId="176" fontId="3" fillId="0" borderId="3" xfId="0" applyNumberFormat="1" applyFont="1" applyBorder="1" applyAlignment="1">
      <alignment vertical="center"/>
    </xf>
    <xf numFmtId="0" fontId="29" fillId="0" borderId="4" xfId="0" applyFont="1" applyBorder="1" applyAlignment="1">
      <alignment horizontal="center" vertical="center"/>
    </xf>
    <xf numFmtId="176" fontId="31" fillId="0" borderId="4" xfId="0" applyNumberFormat="1" applyFont="1" applyBorder="1" applyAlignment="1">
      <alignment horizontal="center" vertical="center"/>
    </xf>
    <xf numFmtId="3" fontId="12" fillId="0" borderId="18" xfId="0" applyNumberFormat="1" applyFont="1" applyBorder="1" applyAlignment="1">
      <alignment vertical="center"/>
    </xf>
    <xf numFmtId="176" fontId="3" fillId="0" borderId="19" xfId="0" applyNumberFormat="1" applyFont="1" applyBorder="1" applyAlignment="1">
      <alignment vertical="center"/>
    </xf>
    <xf numFmtId="0" fontId="29" fillId="0" borderId="0" xfId="0" applyFont="1" applyAlignment="1">
      <alignment horizontal="center" vertical="center"/>
    </xf>
    <xf numFmtId="3" fontId="12" fillId="0" borderId="0" xfId="0" applyNumberFormat="1" applyFont="1" applyAlignment="1">
      <alignment horizontal="distributed" vertical="center"/>
    </xf>
    <xf numFmtId="176" fontId="31" fillId="0" borderId="0" xfId="0" applyNumberFormat="1" applyFont="1" applyAlignment="1">
      <alignment horizontal="center" vertical="center"/>
    </xf>
    <xf numFmtId="176" fontId="24" fillId="0" borderId="0" xfId="0" applyNumberFormat="1" applyFont="1" applyAlignment="1">
      <alignment vertical="center"/>
    </xf>
    <xf numFmtId="3" fontId="12" fillId="0" borderId="20" xfId="0" applyNumberFormat="1" applyFont="1" applyBorder="1" applyAlignment="1">
      <alignment horizontal="distributed" vertical="center"/>
    </xf>
    <xf numFmtId="3" fontId="12" fillId="0" borderId="3" xfId="0" applyNumberFormat="1" applyFont="1" applyBorder="1" applyAlignment="1">
      <alignment horizontal="distributed" vertical="center"/>
    </xf>
    <xf numFmtId="0" fontId="29" fillId="0" borderId="18" xfId="0" applyFont="1" applyBorder="1" applyAlignment="1">
      <alignment horizontal="center" vertical="center"/>
    </xf>
    <xf numFmtId="176" fontId="0" fillId="0" borderId="19" xfId="0" applyNumberFormat="1" applyBorder="1" applyAlignment="1">
      <alignment horizontal="right" vertical="center"/>
    </xf>
    <xf numFmtId="3" fontId="12" fillId="0" borderId="19" xfId="0" applyNumberFormat="1" applyFont="1" applyBorder="1" applyAlignment="1">
      <alignment horizontal="distributed" vertical="center"/>
    </xf>
    <xf numFmtId="176" fontId="8" fillId="0" borderId="0" xfId="0" applyNumberFormat="1" applyFont="1" applyAlignment="1">
      <alignment vertical="center"/>
    </xf>
    <xf numFmtId="0" fontId="29" fillId="0" borderId="20" xfId="0" applyFont="1" applyBorder="1" applyAlignment="1">
      <alignment horizontal="center" vertical="center"/>
    </xf>
    <xf numFmtId="3" fontId="12" fillId="0" borderId="20" xfId="0" applyNumberFormat="1" applyFont="1" applyBorder="1" applyAlignment="1">
      <alignment vertical="center"/>
    </xf>
    <xf numFmtId="3" fontId="12" fillId="0" borderId="5" xfId="0" applyNumberFormat="1" applyFont="1" applyBorder="1" applyAlignment="1">
      <alignment horizontal="distributed" vertical="center"/>
    </xf>
    <xf numFmtId="176" fontId="31" fillId="0" borderId="6" xfId="0" applyNumberFormat="1" applyFont="1" applyBorder="1" applyAlignment="1">
      <alignment horizontal="center" vertical="center"/>
    </xf>
    <xf numFmtId="0" fontId="29" fillId="0" borderId="21" xfId="0" applyFont="1" applyBorder="1" applyAlignment="1">
      <alignment horizontal="center" vertical="center"/>
    </xf>
    <xf numFmtId="176" fontId="3" fillId="0" borderId="5" xfId="0" applyNumberFormat="1" applyFont="1" applyBorder="1" applyAlignment="1">
      <alignment vertical="center"/>
    </xf>
    <xf numFmtId="0" fontId="29" fillId="0" borderId="6" xfId="0" applyFont="1" applyBorder="1" applyAlignment="1">
      <alignment horizontal="center" vertical="center"/>
    </xf>
    <xf numFmtId="3" fontId="12" fillId="0" borderId="6" xfId="0" applyNumberFormat="1" applyFont="1" applyBorder="1" applyAlignment="1">
      <alignment horizontal="distributed" vertical="center"/>
    </xf>
    <xf numFmtId="3" fontId="12" fillId="0" borderId="21" xfId="0" applyNumberFormat="1" applyFont="1" applyBorder="1" applyAlignment="1">
      <alignment horizontal="distributed" vertical="center"/>
    </xf>
    <xf numFmtId="0" fontId="20" fillId="0" borderId="4" xfId="0" applyFont="1" applyBorder="1" applyAlignment="1">
      <alignment horizontal="centerContinuous" vertical="center"/>
    </xf>
    <xf numFmtId="0" fontId="12" fillId="0" borderId="61" xfId="0" applyFont="1" applyBorder="1" applyAlignment="1">
      <alignment vertical="center"/>
    </xf>
    <xf numFmtId="0" fontId="12" fillId="0" borderId="67" xfId="0" applyFont="1" applyBorder="1" applyAlignment="1">
      <alignment vertical="center"/>
    </xf>
    <xf numFmtId="0" fontId="12" fillId="0" borderId="67" xfId="0" applyFont="1" applyBorder="1" applyAlignment="1">
      <alignment horizontal="center" vertical="center"/>
    </xf>
    <xf numFmtId="0" fontId="12" fillId="0" borderId="50" xfId="0" applyFont="1" applyBorder="1" applyAlignment="1">
      <alignment horizontal="center" vertical="center"/>
    </xf>
    <xf numFmtId="0" fontId="15" fillId="0" borderId="68" xfId="0" applyFont="1" applyBorder="1" applyAlignment="1">
      <alignment horizontal="distributed" vertical="center"/>
    </xf>
    <xf numFmtId="0" fontId="14" fillId="0" borderId="4" xfId="0" applyFont="1" applyBorder="1" applyAlignment="1">
      <alignment horizontal="center" vertical="center"/>
    </xf>
    <xf numFmtId="0" fontId="12" fillId="0" borderId="7" xfId="0" applyFont="1" applyBorder="1" applyAlignment="1">
      <alignment horizontal="centerContinuous" vertical="center"/>
    </xf>
    <xf numFmtId="176" fontId="26" fillId="0" borderId="34" xfId="2" applyNumberFormat="1" applyFont="1" applyBorder="1" applyAlignment="1">
      <alignment vertical="center"/>
    </xf>
    <xf numFmtId="176" fontId="26" fillId="0" borderId="69" xfId="2" applyNumberFormat="1" applyFont="1" applyBorder="1" applyAlignment="1">
      <alignment vertical="center"/>
    </xf>
    <xf numFmtId="176" fontId="26" fillId="0" borderId="65" xfId="2" applyNumberFormat="1" applyFont="1" applyBorder="1" applyAlignment="1">
      <alignment vertical="center"/>
    </xf>
    <xf numFmtId="176" fontId="26" fillId="0" borderId="33" xfId="0" applyNumberFormat="1" applyFont="1" applyBorder="1" applyAlignment="1">
      <alignment vertical="center"/>
    </xf>
    <xf numFmtId="176" fontId="26" fillId="0" borderId="35" xfId="2" applyNumberFormat="1" applyFont="1" applyBorder="1" applyAlignment="1">
      <alignment vertical="center"/>
    </xf>
    <xf numFmtId="176" fontId="26" fillId="0" borderId="70" xfId="2" applyNumberFormat="1" applyFont="1" applyBorder="1" applyAlignment="1">
      <alignment vertical="center"/>
    </xf>
    <xf numFmtId="0" fontId="33" fillId="0" borderId="0" xfId="0" applyFont="1" applyAlignment="1">
      <alignment vertical="center"/>
    </xf>
    <xf numFmtId="0" fontId="23" fillId="0" borderId="0" xfId="0" applyFont="1" applyAlignment="1">
      <alignment vertical="center"/>
    </xf>
    <xf numFmtId="0" fontId="17" fillId="0" borderId="0" xfId="0" applyFont="1" applyAlignment="1">
      <alignment horizontal="center" vertical="center"/>
    </xf>
    <xf numFmtId="0" fontId="33" fillId="0" borderId="0" xfId="0" applyFont="1"/>
    <xf numFmtId="0" fontId="23" fillId="0" borderId="0" xfId="0" applyFont="1"/>
    <xf numFmtId="176" fontId="26" fillId="0" borderId="71" xfId="2" applyNumberFormat="1" applyFont="1" applyBorder="1" applyAlignment="1">
      <alignment vertical="center"/>
    </xf>
    <xf numFmtId="176" fontId="26" fillId="0" borderId="72" xfId="2" applyNumberFormat="1" applyFont="1" applyBorder="1" applyAlignment="1">
      <alignment vertical="center"/>
    </xf>
    <xf numFmtId="176" fontId="26" fillId="0" borderId="73" xfId="2" applyNumberFormat="1" applyFont="1" applyBorder="1" applyAlignment="1">
      <alignment vertical="center"/>
    </xf>
    <xf numFmtId="176" fontId="26" fillId="0" borderId="74" xfId="0" applyNumberFormat="1" applyFont="1" applyBorder="1" applyAlignment="1">
      <alignment vertical="center"/>
    </xf>
    <xf numFmtId="0" fontId="26" fillId="0" borderId="75" xfId="0" applyFont="1" applyBorder="1" applyAlignment="1">
      <alignment horizontal="distributed" vertical="center"/>
    </xf>
    <xf numFmtId="176" fontId="26" fillId="0" borderId="76" xfId="2" applyNumberFormat="1" applyFont="1" applyBorder="1" applyAlignment="1">
      <alignment vertical="center"/>
    </xf>
    <xf numFmtId="38" fontId="35" fillId="0" borderId="77" xfId="2" applyFont="1" applyBorder="1" applyAlignment="1">
      <alignment vertical="center"/>
    </xf>
    <xf numFmtId="180" fontId="8" fillId="0" borderId="9" xfId="0" applyNumberFormat="1" applyFont="1" applyBorder="1" applyAlignment="1">
      <alignment vertical="center"/>
    </xf>
    <xf numFmtId="180" fontId="8" fillId="0" borderId="16" xfId="0" applyNumberFormat="1" applyFont="1" applyBorder="1" applyAlignment="1">
      <alignment vertical="center"/>
    </xf>
    <xf numFmtId="38" fontId="8" fillId="0" borderId="77" xfId="2" applyFont="1" applyBorder="1" applyAlignment="1">
      <alignment vertical="center"/>
    </xf>
    <xf numFmtId="176" fontId="8" fillId="0" borderId="35" xfId="2" applyNumberFormat="1" applyFont="1" applyBorder="1" applyAlignment="1">
      <alignment vertical="center"/>
    </xf>
    <xf numFmtId="176" fontId="8" fillId="0" borderId="4" xfId="2" applyNumberFormat="1" applyFont="1" applyBorder="1" applyAlignment="1">
      <alignment vertical="center"/>
    </xf>
    <xf numFmtId="181" fontId="27" fillId="0" borderId="21" xfId="0" applyNumberFormat="1" applyFont="1" applyBorder="1"/>
    <xf numFmtId="3" fontId="12" fillId="0" borderId="31" xfId="0" applyNumberFormat="1" applyFont="1" applyBorder="1" applyAlignment="1">
      <alignment horizontal="centerContinuous" vertical="center"/>
    </xf>
    <xf numFmtId="0" fontId="31" fillId="0" borderId="7" xfId="0" applyFont="1" applyBorder="1" applyAlignment="1">
      <alignment horizontal="left" vertical="top"/>
    </xf>
    <xf numFmtId="0" fontId="7" fillId="0" borderId="7" xfId="0" applyFont="1" applyBorder="1" applyAlignment="1">
      <alignment horizontal="center" vertical="center"/>
    </xf>
    <xf numFmtId="177" fontId="7" fillId="0" borderId="7" xfId="0" applyNumberFormat="1" applyFont="1" applyBorder="1" applyAlignment="1">
      <alignment vertical="center"/>
    </xf>
    <xf numFmtId="176" fontId="3" fillId="0" borderId="7" xfId="0" applyNumberFormat="1" applyFont="1" applyBorder="1" applyAlignment="1">
      <alignment horizontal="center" vertical="center"/>
    </xf>
    <xf numFmtId="0" fontId="7" fillId="0" borderId="13" xfId="0" applyFont="1" applyBorder="1" applyAlignment="1">
      <alignment vertical="center"/>
    </xf>
    <xf numFmtId="0" fontId="11" fillId="0" borderId="4" xfId="0" applyFont="1" applyBorder="1" applyAlignment="1">
      <alignment vertical="center"/>
    </xf>
    <xf numFmtId="0" fontId="7" fillId="0" borderId="3" xfId="0" applyFont="1" applyBorder="1" applyAlignment="1" applyProtection="1">
      <alignment vertical="center"/>
      <protection locked="0"/>
    </xf>
    <xf numFmtId="177" fontId="7" fillId="0" borderId="4"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177" fontId="9" fillId="0" borderId="6" xfId="0" applyNumberFormat="1" applyFont="1" applyBorder="1" applyAlignment="1" applyProtection="1">
      <alignment vertical="center"/>
      <protection locked="0"/>
    </xf>
    <xf numFmtId="177" fontId="12" fillId="0" borderId="3" xfId="0" applyNumberFormat="1" applyFont="1" applyBorder="1" applyAlignment="1" applyProtection="1">
      <alignment vertical="center"/>
      <protection locked="0"/>
    </xf>
    <xf numFmtId="176" fontId="7" fillId="0" borderId="4" xfId="0" applyNumberFormat="1" applyFont="1" applyBorder="1" applyAlignment="1" applyProtection="1">
      <alignment vertical="center"/>
      <protection locked="0"/>
    </xf>
    <xf numFmtId="0" fontId="4" fillId="0" borderId="19" xfId="0" applyFont="1" applyBorder="1" applyProtection="1">
      <protection locked="0"/>
    </xf>
    <xf numFmtId="0" fontId="4" fillId="0" borderId="0" xfId="0" applyFont="1" applyProtection="1">
      <protection locked="0"/>
    </xf>
    <xf numFmtId="177" fontId="7" fillId="0" borderId="5" xfId="0" applyNumberFormat="1" applyFont="1" applyBorder="1" applyAlignment="1" applyProtection="1">
      <alignment vertical="center"/>
      <protection locked="0"/>
    </xf>
    <xf numFmtId="176" fontId="7" fillId="0" borderId="6" xfId="0" applyNumberFormat="1" applyFont="1" applyBorder="1" applyAlignment="1" applyProtection="1">
      <alignment vertical="center"/>
      <protection locked="0"/>
    </xf>
    <xf numFmtId="0" fontId="4" fillId="0" borderId="5" xfId="0" applyFont="1" applyBorder="1" applyProtection="1">
      <protection locked="0"/>
    </xf>
    <xf numFmtId="0" fontId="4" fillId="0" borderId="6" xfId="0" applyFont="1" applyBorder="1" applyProtection="1">
      <protection locked="0"/>
    </xf>
    <xf numFmtId="0" fontId="34" fillId="0" borderId="46" xfId="0" applyFont="1" applyBorder="1" applyAlignment="1" applyProtection="1">
      <alignment horizontal="centerContinuous" vertical="center"/>
      <protection locked="0"/>
    </xf>
    <xf numFmtId="0" fontId="7" fillId="0" borderId="47" xfId="0" applyFont="1" applyBorder="1" applyAlignment="1" applyProtection="1">
      <alignment horizontal="centerContinuous" vertical="center"/>
      <protection locked="0"/>
    </xf>
    <xf numFmtId="176" fontId="7" fillId="0" borderId="47" xfId="0" applyNumberFormat="1" applyFont="1" applyBorder="1" applyAlignment="1" applyProtection="1">
      <alignment horizontal="centerContinuous" vertical="center"/>
      <protection locked="0"/>
    </xf>
    <xf numFmtId="176" fontId="7" fillId="0" borderId="48" xfId="0" applyNumberFormat="1" applyFont="1" applyBorder="1" applyAlignment="1" applyProtection="1">
      <alignment horizontal="centerContinuous" vertical="center"/>
      <protection locked="0"/>
    </xf>
    <xf numFmtId="176" fontId="24" fillId="0" borderId="49" xfId="0" applyNumberFormat="1" applyFont="1" applyBorder="1" applyAlignment="1" applyProtection="1">
      <alignment horizontal="center" vertical="center"/>
      <protection locked="0"/>
    </xf>
    <xf numFmtId="0" fontId="7" fillId="0" borderId="7" xfId="0" applyFont="1" applyBorder="1" applyAlignment="1" applyProtection="1">
      <alignment horizontal="centerContinuous" vertical="center"/>
      <protection locked="0"/>
    </xf>
    <xf numFmtId="176" fontId="7" fillId="0" borderId="7" xfId="0" applyNumberFormat="1" applyFont="1" applyBorder="1" applyAlignment="1" applyProtection="1">
      <alignment horizontal="centerContinuous" vertical="center"/>
      <protection locked="0"/>
    </xf>
    <xf numFmtId="176" fontId="7" fillId="0" borderId="13" xfId="0" applyNumberFormat="1" applyFont="1" applyBorder="1" applyAlignment="1" applyProtection="1">
      <alignment horizontal="centerContinuous" vertical="center"/>
      <protection locked="0"/>
    </xf>
    <xf numFmtId="176" fontId="7" fillId="0" borderId="14" xfId="0" applyNumberFormat="1" applyFont="1" applyBorder="1" applyAlignment="1" applyProtection="1">
      <alignment horizontal="center" vertical="center"/>
      <protection locked="0"/>
    </xf>
    <xf numFmtId="0" fontId="7" fillId="0" borderId="42" xfId="0" applyFont="1" applyBorder="1" applyAlignment="1" applyProtection="1">
      <alignment horizontal="centerContinuous" vertical="center"/>
      <protection locked="0"/>
    </xf>
    <xf numFmtId="0" fontId="29" fillId="0" borderId="31" xfId="0" applyFont="1" applyBorder="1" applyAlignment="1" applyProtection="1">
      <alignment vertical="center"/>
      <protection locked="0"/>
    </xf>
    <xf numFmtId="3" fontId="37" fillId="0" borderId="56" xfId="0" applyNumberFormat="1" applyFont="1" applyBorder="1" applyAlignment="1" applyProtection="1">
      <alignment horizontal="distributed" vertical="center"/>
      <protection locked="0"/>
    </xf>
    <xf numFmtId="176" fontId="31" fillId="0" borderId="34" xfId="0" applyNumberFormat="1" applyFont="1" applyBorder="1" applyAlignment="1" applyProtection="1">
      <alignment horizontal="center" vertical="center"/>
      <protection locked="0"/>
    </xf>
    <xf numFmtId="176" fontId="35" fillId="0" borderId="64" xfId="0" applyNumberFormat="1" applyFont="1" applyBorder="1" applyAlignment="1" applyProtection="1">
      <alignment vertical="center"/>
      <protection locked="0"/>
    </xf>
    <xf numFmtId="0" fontId="29" fillId="0" borderId="56" xfId="0" applyFont="1" applyBorder="1" applyAlignment="1" applyProtection="1">
      <alignment vertical="center"/>
      <protection locked="0"/>
    </xf>
    <xf numFmtId="3" fontId="12" fillId="0" borderId="56" xfId="0" applyNumberFormat="1" applyFont="1" applyBorder="1" applyAlignment="1" applyProtection="1">
      <alignment horizontal="distributed" vertical="center"/>
      <protection locked="0"/>
    </xf>
    <xf numFmtId="176" fontId="8" fillId="0" borderId="64" xfId="0" applyNumberFormat="1" applyFont="1" applyBorder="1" applyAlignment="1" applyProtection="1">
      <alignment vertical="center"/>
      <protection locked="0"/>
    </xf>
    <xf numFmtId="0" fontId="29" fillId="0" borderId="11" xfId="0" applyFont="1" applyBorder="1" applyAlignment="1" applyProtection="1">
      <alignment vertical="center"/>
      <protection locked="0"/>
    </xf>
    <xf numFmtId="3" fontId="34" fillId="0" borderId="10" xfId="0" applyNumberFormat="1" applyFont="1" applyBorder="1" applyAlignment="1" applyProtection="1">
      <alignment horizontal="distributed" vertical="center"/>
      <protection locked="0"/>
    </xf>
    <xf numFmtId="176" fontId="31" fillId="0" borderId="22" xfId="0" applyNumberFormat="1" applyFont="1" applyBorder="1" applyAlignment="1" applyProtection="1">
      <alignment horizontal="center" vertical="center"/>
      <protection locked="0"/>
    </xf>
    <xf numFmtId="176" fontId="35" fillId="0" borderId="9" xfId="0" applyNumberFormat="1" applyFont="1" applyBorder="1" applyAlignment="1" applyProtection="1">
      <alignment vertical="center"/>
      <protection locked="0"/>
    </xf>
    <xf numFmtId="0" fontId="29" fillId="0" borderId="10" xfId="0" applyFont="1" applyBorder="1" applyAlignment="1" applyProtection="1">
      <alignment vertical="center"/>
      <protection locked="0"/>
    </xf>
    <xf numFmtId="3" fontId="12" fillId="0" borderId="10" xfId="0" applyNumberFormat="1" applyFont="1" applyBorder="1" applyAlignment="1" applyProtection="1">
      <alignment horizontal="distributed" vertical="center"/>
      <protection locked="0"/>
    </xf>
    <xf numFmtId="176" fontId="8" fillId="0" borderId="9" xfId="0" applyNumberFormat="1" applyFont="1" applyBorder="1" applyAlignment="1" applyProtection="1">
      <alignment vertical="center"/>
      <protection locked="0"/>
    </xf>
    <xf numFmtId="176" fontId="30" fillId="0" borderId="22" xfId="0" applyNumberFormat="1" applyFont="1" applyBorder="1" applyAlignment="1" applyProtection="1">
      <alignment horizontal="center" vertical="center"/>
      <protection locked="0"/>
    </xf>
    <xf numFmtId="3" fontId="37" fillId="0" borderId="10" xfId="0" applyNumberFormat="1" applyFont="1" applyBorder="1" applyAlignment="1" applyProtection="1">
      <alignment horizontal="distributed" vertical="center"/>
      <protection locked="0"/>
    </xf>
    <xf numFmtId="3" fontId="14" fillId="0" borderId="10" xfId="0" applyNumberFormat="1" applyFont="1" applyBorder="1" applyAlignment="1" applyProtection="1">
      <alignment horizontal="distributed" vertical="center"/>
      <protection locked="0"/>
    </xf>
    <xf numFmtId="0" fontId="29" fillId="0" borderId="3" xfId="0" applyFont="1" applyBorder="1" applyAlignment="1" applyProtection="1">
      <alignment vertical="center"/>
      <protection locked="0"/>
    </xf>
    <xf numFmtId="3" fontId="12" fillId="0" borderId="4" xfId="0" applyNumberFormat="1" applyFont="1" applyBorder="1" applyAlignment="1" applyProtection="1">
      <alignment horizontal="distributed" vertical="center"/>
      <protection locked="0"/>
    </xf>
    <xf numFmtId="176" fontId="8" fillId="0" borderId="4" xfId="0" applyNumberFormat="1" applyFont="1" applyBorder="1" applyAlignment="1" applyProtection="1">
      <alignment vertical="center"/>
      <protection locked="0"/>
    </xf>
    <xf numFmtId="0" fontId="29" fillId="0" borderId="19" xfId="0" applyFont="1" applyBorder="1" applyAlignment="1" applyProtection="1">
      <alignment vertical="center"/>
      <protection locked="0"/>
    </xf>
    <xf numFmtId="0" fontId="14" fillId="0" borderId="0" xfId="0" applyFont="1" applyAlignment="1" applyProtection="1">
      <alignment vertical="center"/>
      <protection locked="0"/>
    </xf>
    <xf numFmtId="176" fontId="30" fillId="0" borderId="0" xfId="0" applyNumberFormat="1" applyFont="1" applyAlignment="1" applyProtection="1">
      <alignment horizontal="center" vertical="center"/>
      <protection locked="0"/>
    </xf>
    <xf numFmtId="176" fontId="8" fillId="0" borderId="0" xfId="0" applyNumberFormat="1" applyFont="1" applyAlignment="1" applyProtection="1">
      <alignment vertical="center"/>
      <protection locked="0"/>
    </xf>
    <xf numFmtId="176" fontId="3" fillId="0" borderId="20" xfId="0" applyNumberFormat="1" applyFont="1" applyBorder="1" applyAlignment="1" applyProtection="1">
      <alignment vertical="center"/>
      <protection locked="0"/>
    </xf>
    <xf numFmtId="3" fontId="12" fillId="0" borderId="0" xfId="0" applyNumberFormat="1" applyFont="1" applyAlignment="1" applyProtection="1">
      <alignment horizontal="distributed" vertical="center"/>
      <protection locked="0"/>
    </xf>
    <xf numFmtId="0" fontId="29" fillId="0" borderId="78" xfId="0" applyFont="1" applyBorder="1" applyAlignment="1" applyProtection="1">
      <alignment vertical="center"/>
      <protection locked="0"/>
    </xf>
    <xf numFmtId="0" fontId="34" fillId="0" borderId="79" xfId="0" applyFont="1" applyBorder="1" applyAlignment="1" applyProtection="1">
      <alignment horizontal="distributed" vertical="center"/>
      <protection locked="0"/>
    </xf>
    <xf numFmtId="176" fontId="31" fillId="0" borderId="80" xfId="0" applyNumberFormat="1" applyFont="1" applyBorder="1" applyAlignment="1" applyProtection="1">
      <alignment horizontal="center" vertical="center"/>
      <protection locked="0"/>
    </xf>
    <xf numFmtId="176" fontId="35" fillId="0" borderId="16" xfId="0" applyNumberFormat="1" applyFont="1" applyBorder="1" applyAlignment="1" applyProtection="1">
      <alignment vertical="center"/>
      <protection locked="0"/>
    </xf>
    <xf numFmtId="0" fontId="29" fillId="0" borderId="43" xfId="0" applyFont="1" applyBorder="1" applyAlignment="1" applyProtection="1">
      <alignment vertical="center"/>
      <protection locked="0"/>
    </xf>
    <xf numFmtId="0" fontId="12" fillId="0" borderId="79" xfId="0" applyFont="1" applyBorder="1" applyAlignment="1" applyProtection="1">
      <alignment horizontal="distributed" vertical="center"/>
      <protection locked="0"/>
    </xf>
    <xf numFmtId="176" fontId="8" fillId="0" borderId="16" xfId="0" applyNumberFormat="1" applyFont="1" applyBorder="1" applyAlignment="1" applyProtection="1">
      <alignment vertical="center"/>
      <protection locked="0"/>
    </xf>
    <xf numFmtId="3" fontId="12" fillId="0" borderId="79" xfId="0" applyNumberFormat="1" applyFont="1" applyBorder="1" applyAlignment="1" applyProtection="1">
      <alignment horizontal="distributed" vertical="center"/>
      <protection locked="0"/>
    </xf>
    <xf numFmtId="179" fontId="8" fillId="0" borderId="6"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23" fillId="0" borderId="4" xfId="0" applyFont="1" applyBorder="1" applyAlignment="1" applyProtection="1">
      <alignment horizontal="centerContinuous" vertical="center"/>
      <protection locked="0"/>
    </xf>
    <xf numFmtId="0" fontId="19" fillId="0" borderId="4" xfId="0" applyFont="1" applyBorder="1" applyAlignment="1" applyProtection="1">
      <alignment horizontal="centerContinuous" vertical="center"/>
      <protection locked="0"/>
    </xf>
    <xf numFmtId="176" fontId="19" fillId="0" borderId="35" xfId="0" applyNumberFormat="1" applyFont="1" applyBorder="1" applyAlignment="1" applyProtection="1">
      <alignment horizontal="centerContinuous" vertical="center"/>
      <protection locked="0"/>
    </xf>
    <xf numFmtId="0" fontId="24" fillId="0" borderId="44" xfId="0" applyFont="1" applyBorder="1" applyAlignment="1" applyProtection="1">
      <alignment horizontal="center" vertical="center"/>
      <protection locked="0"/>
    </xf>
    <xf numFmtId="0" fontId="7" fillId="0" borderId="7"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31" fillId="0" borderId="7" xfId="0" applyFont="1" applyBorder="1" applyAlignment="1" applyProtection="1">
      <alignment horizontal="left" vertical="top"/>
      <protection locked="0"/>
    </xf>
    <xf numFmtId="0" fontId="7" fillId="0" borderId="7" xfId="0" applyFont="1" applyBorder="1" applyAlignment="1" applyProtection="1">
      <alignment horizontal="center" vertical="center"/>
      <protection locked="0"/>
    </xf>
    <xf numFmtId="177" fontId="7" fillId="0" borderId="7" xfId="0" applyNumberFormat="1" applyFont="1" applyBorder="1" applyAlignment="1" applyProtection="1">
      <alignment vertical="center"/>
      <protection locked="0"/>
    </xf>
    <xf numFmtId="176" fontId="3" fillId="0" borderId="7" xfId="0" applyNumberFormat="1"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12" fillId="0" borderId="50" xfId="0" applyFont="1" applyBorder="1" applyAlignment="1" applyProtection="1">
      <alignment vertical="center"/>
      <protection locked="0"/>
    </xf>
    <xf numFmtId="176" fontId="31" fillId="0" borderId="22" xfId="0" applyNumberFormat="1" applyFont="1" applyBorder="1" applyAlignment="1" applyProtection="1">
      <alignment horizontal="center" vertical="center" wrapText="1"/>
      <protection locked="0"/>
    </xf>
    <xf numFmtId="0" fontId="11" fillId="0" borderId="10" xfId="0" applyFont="1" applyBorder="1" applyAlignment="1" applyProtection="1">
      <alignment vertical="center"/>
      <protection locked="0"/>
    </xf>
    <xf numFmtId="0" fontId="11" fillId="0" borderId="3" xfId="0" applyFont="1" applyBorder="1" applyAlignment="1" applyProtection="1">
      <alignment vertical="center"/>
      <protection locked="0"/>
    </xf>
    <xf numFmtId="176" fontId="31" fillId="0" borderId="35" xfId="0" applyNumberFormat="1" applyFont="1" applyBorder="1" applyAlignment="1" applyProtection="1">
      <alignment horizontal="center" vertical="center" wrapText="1"/>
      <protection locked="0"/>
    </xf>
    <xf numFmtId="0" fontId="16" fillId="0" borderId="11" xfId="0" applyFont="1" applyBorder="1" applyAlignment="1" applyProtection="1">
      <alignment horizontal="centerContinuous" vertical="center"/>
      <protection locked="0"/>
    </xf>
    <xf numFmtId="176" fontId="26" fillId="0" borderId="22" xfId="0" applyNumberFormat="1" applyFont="1" applyBorder="1" applyAlignment="1" applyProtection="1">
      <alignment horizontal="centerContinuous" vertical="center" wrapText="1"/>
      <protection locked="0"/>
    </xf>
    <xf numFmtId="0" fontId="11" fillId="0" borderId="43" xfId="0" applyFont="1" applyBorder="1" applyAlignment="1" applyProtection="1">
      <alignment vertical="center"/>
      <protection locked="0"/>
    </xf>
    <xf numFmtId="0" fontId="4" fillId="0" borderId="0" xfId="0" applyFont="1" applyAlignment="1" applyProtection="1">
      <alignment horizontal="distributed"/>
      <protection locked="0"/>
    </xf>
    <xf numFmtId="176" fontId="4" fillId="0" borderId="0" xfId="0" applyNumberFormat="1" applyFont="1" applyAlignment="1" applyProtection="1">
      <alignment horizontal="center"/>
      <protection locked="0"/>
    </xf>
    <xf numFmtId="176" fontId="4" fillId="0" borderId="0" xfId="0" applyNumberFormat="1" applyFont="1" applyProtection="1">
      <protection locked="0"/>
    </xf>
    <xf numFmtId="177" fontId="4" fillId="0" borderId="0" xfId="0" applyNumberFormat="1" applyFont="1" applyAlignment="1" applyProtection="1">
      <alignment horizontal="center"/>
      <protection locked="0"/>
    </xf>
    <xf numFmtId="177" fontId="4" fillId="0" borderId="0" xfId="0" applyNumberFormat="1" applyFont="1" applyProtection="1">
      <protection locked="0"/>
    </xf>
    <xf numFmtId="0" fontId="12" fillId="0" borderId="57" xfId="0" applyFont="1" applyBorder="1" applyAlignment="1" applyProtection="1">
      <alignment horizontal="center" vertical="center"/>
      <protection locked="0"/>
    </xf>
    <xf numFmtId="0" fontId="32" fillId="0" borderId="11" xfId="0" applyFont="1" applyBorder="1" applyAlignment="1" applyProtection="1">
      <alignment vertical="center"/>
      <protection locked="0"/>
    </xf>
    <xf numFmtId="0" fontId="32" fillId="0" borderId="10" xfId="0" applyFont="1" applyBorder="1" applyAlignment="1" applyProtection="1">
      <alignment vertical="center"/>
      <protection locked="0"/>
    </xf>
    <xf numFmtId="0" fontId="12" fillId="0" borderId="58" xfId="0" applyFont="1" applyBorder="1" applyAlignment="1" applyProtection="1">
      <alignment horizontal="center" vertical="center"/>
      <protection locked="0"/>
    </xf>
    <xf numFmtId="0" fontId="29" fillId="0" borderId="32" xfId="0" applyFont="1" applyBorder="1" applyAlignment="1" applyProtection="1">
      <alignment vertical="center"/>
      <protection locked="0"/>
    </xf>
    <xf numFmtId="3" fontId="34" fillId="0" borderId="55" xfId="0" applyNumberFormat="1" applyFont="1" applyBorder="1" applyAlignment="1" applyProtection="1">
      <alignment horizontal="distributed" vertical="center"/>
      <protection locked="0"/>
    </xf>
    <xf numFmtId="176" fontId="31" fillId="0" borderId="33" xfId="0" applyNumberFormat="1" applyFont="1" applyBorder="1" applyAlignment="1" applyProtection="1">
      <alignment horizontal="center" vertical="center" wrapText="1"/>
      <protection locked="0"/>
    </xf>
    <xf numFmtId="176" fontId="35" fillId="0" borderId="63" xfId="0" applyNumberFormat="1" applyFont="1" applyBorder="1" applyAlignment="1" applyProtection="1">
      <alignment vertical="center"/>
      <protection locked="0"/>
    </xf>
    <xf numFmtId="0" fontId="29" fillId="0" borderId="55" xfId="0" applyFont="1" applyBorder="1" applyAlignment="1" applyProtection="1">
      <alignment vertical="center"/>
      <protection locked="0"/>
    </xf>
    <xf numFmtId="3" fontId="12" fillId="0" borderId="55" xfId="0" applyNumberFormat="1" applyFont="1" applyBorder="1" applyAlignment="1" applyProtection="1">
      <alignment horizontal="distributed" vertical="center"/>
      <protection locked="0"/>
    </xf>
    <xf numFmtId="176" fontId="8" fillId="0" borderId="63" xfId="0" applyNumberFormat="1" applyFont="1" applyBorder="1" applyAlignment="1" applyProtection="1">
      <alignment vertical="center"/>
      <protection locked="0"/>
    </xf>
    <xf numFmtId="176" fontId="18" fillId="0" borderId="22" xfId="0" applyNumberFormat="1" applyFont="1" applyBorder="1" applyAlignment="1" applyProtection="1">
      <alignment horizontal="center" vertical="center"/>
      <protection locked="0"/>
    </xf>
    <xf numFmtId="3" fontId="34" fillId="0" borderId="56" xfId="0" applyNumberFormat="1" applyFont="1" applyBorder="1" applyAlignment="1" applyProtection="1">
      <alignment horizontal="distributed" vertical="center"/>
      <protection locked="0"/>
    </xf>
    <xf numFmtId="176" fontId="31" fillId="0" borderId="34" xfId="0" applyNumberFormat="1" applyFont="1" applyBorder="1" applyAlignment="1" applyProtection="1">
      <alignment horizontal="center" vertical="center" wrapText="1"/>
      <protection locked="0"/>
    </xf>
    <xf numFmtId="0" fontId="12" fillId="0" borderId="81" xfId="0" applyFont="1" applyBorder="1" applyAlignment="1" applyProtection="1">
      <alignment horizontal="center" vertical="center"/>
      <protection locked="0"/>
    </xf>
    <xf numFmtId="176" fontId="7" fillId="0" borderId="63" xfId="0" applyNumberFormat="1" applyFont="1" applyBorder="1" applyAlignment="1" applyProtection="1">
      <alignment horizontal="center" vertical="center"/>
      <protection locked="0"/>
    </xf>
    <xf numFmtId="176" fontId="18" fillId="0" borderId="80" xfId="0" applyNumberFormat="1"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3" fontId="12" fillId="0" borderId="82" xfId="0" applyNumberFormat="1" applyFont="1" applyBorder="1" applyAlignment="1" applyProtection="1">
      <alignment horizontal="distributed" vertical="center"/>
      <protection locked="0"/>
    </xf>
    <xf numFmtId="176" fontId="18" fillId="0" borderId="83" xfId="0" applyNumberFormat="1" applyFont="1" applyBorder="1" applyAlignment="1" applyProtection="1">
      <alignment horizontal="center" vertical="center"/>
      <protection locked="0"/>
    </xf>
    <xf numFmtId="176" fontId="8" fillId="0" borderId="84" xfId="0" applyNumberFormat="1" applyFont="1" applyBorder="1" applyAlignment="1" applyProtection="1">
      <alignment vertical="center"/>
      <protection locked="0"/>
    </xf>
    <xf numFmtId="0" fontId="12" fillId="0" borderId="23" xfId="0" applyFont="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12" fillId="0" borderId="4" xfId="0" applyFont="1" applyBorder="1" applyAlignment="1" applyProtection="1">
      <alignment horizontal="distributed" vertical="center"/>
      <protection locked="0"/>
    </xf>
    <xf numFmtId="176" fontId="12" fillId="0" borderId="4" xfId="0" applyNumberFormat="1" applyFont="1" applyBorder="1" applyAlignment="1" applyProtection="1">
      <alignment horizontal="center" vertical="center"/>
      <protection locked="0"/>
    </xf>
    <xf numFmtId="176" fontId="12" fillId="0" borderId="4" xfId="0" applyNumberFormat="1" applyFont="1" applyBorder="1" applyAlignment="1" applyProtection="1">
      <alignment vertical="center"/>
      <protection locked="0"/>
    </xf>
    <xf numFmtId="177" fontId="12" fillId="0" borderId="4" xfId="0" applyNumberFormat="1" applyFont="1" applyBorder="1" applyAlignment="1" applyProtection="1">
      <alignment horizontal="center" vertical="center"/>
      <protection locked="0"/>
    </xf>
    <xf numFmtId="177" fontId="12" fillId="0" borderId="4" xfId="0" applyNumberFormat="1" applyFont="1" applyBorder="1" applyAlignment="1" applyProtection="1">
      <alignment vertical="center"/>
      <protection locked="0"/>
    </xf>
    <xf numFmtId="177" fontId="12" fillId="0" borderId="18" xfId="0" applyNumberFormat="1" applyFont="1" applyBorder="1" applyAlignment="1" applyProtection="1">
      <alignment vertical="center"/>
      <protection locked="0"/>
    </xf>
    <xf numFmtId="0" fontId="12" fillId="0" borderId="19" xfId="0" applyFont="1" applyBorder="1" applyAlignment="1" applyProtection="1">
      <alignment vertical="center"/>
      <protection locked="0"/>
    </xf>
    <xf numFmtId="0" fontId="29" fillId="0" borderId="0" xfId="0" applyFont="1" applyAlignment="1" applyProtection="1">
      <alignment vertical="center"/>
      <protection locked="0"/>
    </xf>
    <xf numFmtId="176" fontId="12" fillId="0" borderId="0" xfId="0" applyNumberFormat="1" applyFont="1" applyAlignment="1" applyProtection="1">
      <alignment horizontal="center" vertical="center"/>
      <protection locked="0"/>
    </xf>
    <xf numFmtId="176" fontId="12" fillId="0" borderId="0" xfId="0" applyNumberFormat="1" applyFont="1" applyAlignment="1" applyProtection="1">
      <alignment vertical="center"/>
      <protection locked="0"/>
    </xf>
    <xf numFmtId="0" fontId="12" fillId="0" borderId="0" xfId="0" applyFont="1" applyAlignment="1" applyProtection="1">
      <alignment horizontal="distributed" vertical="center"/>
      <protection locked="0"/>
    </xf>
    <xf numFmtId="177" fontId="12" fillId="0" borderId="0" xfId="0" applyNumberFormat="1" applyFont="1" applyAlignment="1" applyProtection="1">
      <alignment horizontal="center" vertical="center"/>
      <protection locked="0"/>
    </xf>
    <xf numFmtId="177" fontId="12" fillId="0" borderId="0" xfId="0" applyNumberFormat="1" applyFont="1" applyAlignment="1" applyProtection="1">
      <alignment vertical="center"/>
      <protection locked="0"/>
    </xf>
    <xf numFmtId="177" fontId="12" fillId="0" borderId="20" xfId="0" applyNumberFormat="1" applyFont="1" applyBorder="1" applyAlignment="1" applyProtection="1">
      <alignment vertical="center"/>
      <protection locked="0"/>
    </xf>
    <xf numFmtId="0" fontId="12" fillId="0" borderId="5" xfId="0" applyFont="1" applyBorder="1" applyAlignment="1" applyProtection="1">
      <alignment vertical="center"/>
      <protection locked="0"/>
    </xf>
    <xf numFmtId="0" fontId="29" fillId="0" borderId="6" xfId="0" applyFont="1" applyBorder="1" applyAlignment="1" applyProtection="1">
      <alignment vertical="center"/>
      <protection locked="0"/>
    </xf>
    <xf numFmtId="0" fontId="14" fillId="0" borderId="6" xfId="0" applyFont="1" applyBorder="1" applyAlignment="1" applyProtection="1">
      <alignment vertical="center"/>
      <protection locked="0"/>
    </xf>
    <xf numFmtId="176" fontId="12" fillId="0" borderId="6"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vertical="center"/>
      <protection locked="0"/>
    </xf>
    <xf numFmtId="0" fontId="12" fillId="0" borderId="6" xfId="0" applyFont="1" applyBorder="1" applyAlignment="1" applyProtection="1">
      <alignment horizontal="distributed" vertical="center"/>
      <protection locked="0"/>
    </xf>
    <xf numFmtId="177" fontId="12" fillId="0" borderId="6" xfId="0" applyNumberFormat="1" applyFont="1" applyBorder="1" applyAlignment="1" applyProtection="1">
      <alignment horizontal="center" vertical="center"/>
      <protection locked="0"/>
    </xf>
    <xf numFmtId="177" fontId="12" fillId="0" borderId="6" xfId="0" applyNumberFormat="1" applyFont="1" applyBorder="1" applyAlignment="1" applyProtection="1">
      <alignment vertical="center"/>
      <protection locked="0"/>
    </xf>
    <xf numFmtId="177" fontId="12" fillId="0" borderId="21" xfId="0" applyNumberFormat="1" applyFont="1" applyBorder="1" applyAlignment="1" applyProtection="1">
      <alignment vertical="center"/>
      <protection locked="0"/>
    </xf>
    <xf numFmtId="176" fontId="7" fillId="0" borderId="49" xfId="0" applyNumberFormat="1" applyFont="1" applyBorder="1" applyAlignment="1" applyProtection="1">
      <alignment horizontal="center" vertical="center"/>
      <protection locked="0"/>
    </xf>
    <xf numFmtId="0" fontId="29" fillId="0" borderId="85" xfId="0" applyFont="1" applyBorder="1" applyAlignment="1" applyProtection="1">
      <alignment vertical="center"/>
      <protection locked="0"/>
    </xf>
    <xf numFmtId="3" fontId="34" fillId="0" borderId="82" xfId="0" applyNumberFormat="1" applyFont="1" applyBorder="1" applyAlignment="1" applyProtection="1">
      <alignment horizontal="distributed" vertical="center"/>
      <protection locked="0"/>
    </xf>
    <xf numFmtId="176" fontId="31" fillId="0" borderId="83" xfId="0" applyNumberFormat="1" applyFont="1" applyBorder="1" applyAlignment="1" applyProtection="1">
      <alignment horizontal="center" vertical="center" wrapText="1"/>
      <protection locked="0"/>
    </xf>
    <xf numFmtId="176" fontId="35" fillId="0" borderId="84" xfId="0" applyNumberFormat="1" applyFont="1" applyBorder="1" applyAlignment="1" applyProtection="1">
      <alignment vertical="center"/>
      <protection locked="0"/>
    </xf>
    <xf numFmtId="0" fontId="29" fillId="0" borderId="82" xfId="0" applyFont="1" applyBorder="1" applyAlignment="1" applyProtection="1">
      <alignment vertical="center"/>
      <protection locked="0"/>
    </xf>
    <xf numFmtId="0" fontId="12" fillId="0" borderId="82" xfId="0" applyFont="1" applyBorder="1" applyAlignment="1" applyProtection="1">
      <alignment horizontal="distributed" vertical="distributed"/>
      <protection locked="0"/>
    </xf>
    <xf numFmtId="0" fontId="14" fillId="0" borderId="32" xfId="0" applyFont="1" applyBorder="1" applyAlignment="1" applyProtection="1">
      <alignment horizontal="centerContinuous" vertical="center"/>
      <protection locked="0"/>
    </xf>
    <xf numFmtId="3" fontId="12" fillId="0" borderId="55" xfId="0" applyNumberFormat="1" applyFont="1" applyBorder="1" applyAlignment="1" applyProtection="1">
      <alignment horizontal="distributed" vertical="distributed"/>
      <protection locked="0"/>
    </xf>
    <xf numFmtId="176" fontId="31" fillId="0" borderId="33" xfId="0" applyNumberFormat="1" applyFont="1" applyBorder="1" applyAlignment="1" applyProtection="1">
      <alignment horizontal="center" vertical="center"/>
      <protection locked="0"/>
    </xf>
    <xf numFmtId="176" fontId="31" fillId="0" borderId="63" xfId="0" applyNumberFormat="1" applyFont="1" applyBorder="1" applyAlignment="1" applyProtection="1">
      <alignment vertical="center"/>
      <protection locked="0"/>
    </xf>
    <xf numFmtId="3" fontId="7" fillId="0" borderId="56" xfId="0" applyNumberFormat="1" applyFont="1" applyBorder="1" applyAlignment="1" applyProtection="1">
      <alignment horizontal="distributed" vertical="center"/>
      <protection locked="0"/>
    </xf>
    <xf numFmtId="176" fontId="3" fillId="0" borderId="64" xfId="0" applyNumberFormat="1" applyFont="1" applyBorder="1" applyAlignment="1" applyProtection="1">
      <alignment vertical="center"/>
      <protection locked="0"/>
    </xf>
    <xf numFmtId="0" fontId="12" fillId="0" borderId="86" xfId="0" applyFont="1" applyBorder="1" applyAlignment="1" applyProtection="1">
      <alignment horizontal="center" vertical="center"/>
      <protection locked="0"/>
    </xf>
    <xf numFmtId="3" fontId="7" fillId="0" borderId="10" xfId="0" applyNumberFormat="1" applyFont="1" applyBorder="1" applyAlignment="1" applyProtection="1">
      <alignment horizontal="distributed" vertical="center"/>
      <protection locked="0"/>
    </xf>
    <xf numFmtId="176" fontId="3" fillId="0" borderId="9" xfId="0" applyNumberFormat="1" applyFont="1" applyBorder="1" applyAlignment="1" applyProtection="1">
      <alignment vertical="center"/>
      <protection locked="0"/>
    </xf>
    <xf numFmtId="0" fontId="12" fillId="0" borderId="67" xfId="0" applyFont="1" applyBorder="1" applyAlignment="1" applyProtection="1">
      <alignment horizontal="center" vertical="center"/>
      <protection locked="0"/>
    </xf>
    <xf numFmtId="176" fontId="31" fillId="0" borderId="80" xfId="0" applyNumberFormat="1" applyFont="1" applyBorder="1" applyAlignment="1" applyProtection="1">
      <alignment horizontal="center" vertical="center" wrapText="1"/>
      <protection locked="0"/>
    </xf>
    <xf numFmtId="0" fontId="7" fillId="0" borderId="79" xfId="0" applyFont="1" applyBorder="1" applyAlignment="1" applyProtection="1">
      <alignment horizontal="distributed" vertical="center"/>
      <protection locked="0"/>
    </xf>
    <xf numFmtId="176" fontId="3" fillId="0" borderId="16" xfId="0" applyNumberFormat="1" applyFont="1" applyBorder="1" applyAlignment="1" applyProtection="1">
      <alignment vertical="center"/>
      <protection locked="0"/>
    </xf>
    <xf numFmtId="176" fontId="31" fillId="0" borderId="83" xfId="0" applyNumberFormat="1" applyFont="1" applyBorder="1" applyAlignment="1" applyProtection="1">
      <alignment horizontal="center" vertical="center"/>
      <protection locked="0"/>
    </xf>
    <xf numFmtId="3" fontId="34" fillId="0" borderId="4" xfId="0" applyNumberFormat="1" applyFont="1" applyBorder="1" applyAlignment="1" applyProtection="1">
      <alignment horizontal="distributed" vertical="center"/>
      <protection locked="0"/>
    </xf>
    <xf numFmtId="176" fontId="35" fillId="0" borderId="29" xfId="0" applyNumberFormat="1" applyFont="1" applyBorder="1" applyAlignment="1" applyProtection="1">
      <alignment vertical="center"/>
      <protection locked="0"/>
    </xf>
    <xf numFmtId="176" fontId="8" fillId="0" borderId="29" xfId="0" applyNumberFormat="1" applyFont="1" applyBorder="1" applyAlignment="1" applyProtection="1">
      <alignment vertical="center"/>
      <protection locked="0"/>
    </xf>
    <xf numFmtId="0" fontId="12" fillId="0" borderId="87"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88" xfId="0" applyFont="1" applyBorder="1" applyAlignment="1" applyProtection="1">
      <alignment horizontal="center" vertical="center"/>
      <protection locked="0"/>
    </xf>
    <xf numFmtId="3" fontId="34" fillId="0" borderId="79" xfId="0" applyNumberFormat="1" applyFont="1" applyBorder="1" applyAlignment="1" applyProtection="1">
      <alignment horizontal="distributed" vertical="center"/>
      <protection locked="0"/>
    </xf>
    <xf numFmtId="0" fontId="29" fillId="0" borderId="79"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12" fillId="0" borderId="4" xfId="0" applyFont="1" applyBorder="1" applyAlignment="1" applyProtection="1">
      <alignment vertical="center"/>
      <protection locked="0"/>
    </xf>
    <xf numFmtId="176" fontId="18" fillId="0" borderId="4"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vertical="center"/>
      <protection locked="0"/>
    </xf>
    <xf numFmtId="176" fontId="18" fillId="0" borderId="4" xfId="0" applyNumberFormat="1" applyFont="1" applyBorder="1" applyAlignment="1" applyProtection="1">
      <alignment vertical="center"/>
      <protection locked="0"/>
    </xf>
    <xf numFmtId="177" fontId="18" fillId="0" borderId="4" xfId="0" applyNumberFormat="1" applyFont="1" applyBorder="1" applyAlignment="1" applyProtection="1">
      <alignment horizontal="center" vertical="center"/>
      <protection locked="0"/>
    </xf>
    <xf numFmtId="177" fontId="3" fillId="0" borderId="4" xfId="0" applyNumberFormat="1" applyFont="1" applyBorder="1" applyAlignment="1" applyProtection="1">
      <alignment vertical="center"/>
      <protection locked="0"/>
    </xf>
    <xf numFmtId="177" fontId="3" fillId="0" borderId="18" xfId="0" applyNumberFormat="1" applyFont="1" applyBorder="1" applyAlignment="1" applyProtection="1">
      <alignment vertical="center"/>
      <protection locked="0"/>
    </xf>
    <xf numFmtId="176" fontId="18" fillId="0" borderId="0" xfId="0" applyNumberFormat="1" applyFont="1" applyAlignment="1" applyProtection="1">
      <alignment horizontal="center" vertical="center"/>
      <protection locked="0"/>
    </xf>
    <xf numFmtId="176" fontId="3" fillId="0" borderId="0" xfId="0" applyNumberFormat="1" applyFont="1" applyAlignment="1" applyProtection="1">
      <alignment vertical="center"/>
      <protection locked="0"/>
    </xf>
    <xf numFmtId="176" fontId="18" fillId="0" borderId="0" xfId="0" applyNumberFormat="1" applyFont="1" applyAlignment="1" applyProtection="1">
      <alignment vertical="center"/>
      <protection locked="0"/>
    </xf>
    <xf numFmtId="177" fontId="18" fillId="0" borderId="0" xfId="0" applyNumberFormat="1" applyFont="1" applyAlignment="1" applyProtection="1">
      <alignment horizontal="center" vertical="center"/>
      <protection locked="0"/>
    </xf>
    <xf numFmtId="0" fontId="12" fillId="0" borderId="0" xfId="0" applyFont="1" applyAlignment="1" applyProtection="1">
      <alignment vertical="center"/>
      <protection locked="0"/>
    </xf>
    <xf numFmtId="177" fontId="3" fillId="0" borderId="0" xfId="0" applyNumberFormat="1" applyFont="1" applyAlignment="1" applyProtection="1">
      <alignment vertical="center"/>
      <protection locked="0"/>
    </xf>
    <xf numFmtId="177" fontId="3" fillId="0" borderId="20" xfId="0" applyNumberFormat="1" applyFont="1" applyBorder="1" applyAlignment="1" applyProtection="1">
      <alignment vertical="center"/>
      <protection locked="0"/>
    </xf>
    <xf numFmtId="0" fontId="18" fillId="0" borderId="6" xfId="0" applyFont="1" applyBorder="1" applyAlignment="1" applyProtection="1">
      <alignment vertical="center"/>
      <protection locked="0"/>
    </xf>
    <xf numFmtId="0" fontId="12" fillId="0" borderId="6" xfId="0" applyFont="1" applyBorder="1" applyAlignment="1" applyProtection="1">
      <alignment vertical="center"/>
      <protection locked="0"/>
    </xf>
    <xf numFmtId="176" fontId="18" fillId="0" borderId="6"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vertical="center"/>
      <protection locked="0"/>
    </xf>
    <xf numFmtId="176" fontId="18" fillId="0" borderId="6" xfId="0" applyNumberFormat="1" applyFont="1" applyBorder="1" applyAlignment="1" applyProtection="1">
      <alignment vertical="center"/>
      <protection locked="0"/>
    </xf>
    <xf numFmtId="177" fontId="18" fillId="0" borderId="6" xfId="0" applyNumberFormat="1" applyFont="1" applyBorder="1" applyAlignment="1" applyProtection="1">
      <alignment horizontal="center" vertical="center"/>
      <protection locked="0"/>
    </xf>
    <xf numFmtId="177" fontId="3" fillId="0" borderId="6" xfId="0" applyNumberFormat="1" applyFont="1" applyBorder="1" applyAlignment="1" applyProtection="1">
      <alignment vertical="center"/>
      <protection locked="0"/>
    </xf>
    <xf numFmtId="177" fontId="3" fillId="0" borderId="21" xfId="0" applyNumberFormat="1" applyFont="1" applyBorder="1" applyAlignment="1" applyProtection="1">
      <alignment vertical="center"/>
      <protection locked="0"/>
    </xf>
    <xf numFmtId="176" fontId="31" fillId="0" borderId="69" xfId="0" applyNumberFormat="1" applyFont="1" applyBorder="1" applyAlignment="1" applyProtection="1">
      <alignment horizontal="center" vertical="center"/>
      <protection locked="0"/>
    </xf>
    <xf numFmtId="176" fontId="8" fillId="0" borderId="89" xfId="0" applyNumberFormat="1" applyFont="1" applyBorder="1" applyAlignment="1" applyProtection="1">
      <alignment vertical="center"/>
      <protection locked="0"/>
    </xf>
    <xf numFmtId="0" fontId="12" fillId="0" borderId="90" xfId="0" applyFont="1" applyBorder="1" applyAlignment="1" applyProtection="1">
      <alignment horizontal="center" vertical="center"/>
      <protection locked="0"/>
    </xf>
    <xf numFmtId="3" fontId="34" fillId="0" borderId="7" xfId="0" applyNumberFormat="1" applyFont="1" applyBorder="1" applyAlignment="1" applyProtection="1">
      <alignment horizontal="distributed" vertical="center"/>
      <protection locked="0"/>
    </xf>
    <xf numFmtId="176" fontId="31" fillId="0" borderId="13" xfId="0" applyNumberFormat="1" applyFont="1" applyBorder="1" applyAlignment="1" applyProtection="1">
      <alignment horizontal="center" vertical="center" wrapText="1"/>
      <protection locked="0"/>
    </xf>
    <xf numFmtId="176" fontId="35" fillId="0" borderId="91" xfId="0" applyNumberFormat="1" applyFont="1" applyBorder="1" applyAlignment="1" applyProtection="1">
      <alignment vertical="center"/>
      <protection locked="0"/>
    </xf>
    <xf numFmtId="0" fontId="29" fillId="0" borderId="7" xfId="0" applyFont="1" applyBorder="1" applyAlignment="1" applyProtection="1">
      <alignment vertical="center"/>
      <protection locked="0"/>
    </xf>
    <xf numFmtId="3" fontId="12" fillId="0" borderId="7" xfId="0" applyNumberFormat="1" applyFont="1" applyBorder="1" applyAlignment="1" applyProtection="1">
      <alignment horizontal="distributed" vertical="center"/>
      <protection locked="0"/>
    </xf>
    <xf numFmtId="176" fontId="31" fillId="0" borderId="13" xfId="0" applyNumberFormat="1" applyFont="1" applyBorder="1" applyAlignment="1" applyProtection="1">
      <alignment horizontal="center" vertical="center"/>
      <protection locked="0"/>
    </xf>
    <xf numFmtId="176" fontId="8" fillId="0" borderId="91" xfId="0" applyNumberFormat="1" applyFont="1" applyBorder="1" applyAlignment="1" applyProtection="1">
      <alignment vertical="center"/>
      <protection locked="0"/>
    </xf>
    <xf numFmtId="176" fontId="3" fillId="0" borderId="8" xfId="0" applyNumberFormat="1" applyFont="1" applyBorder="1" applyAlignment="1" applyProtection="1">
      <alignment vertical="center"/>
      <protection locked="0"/>
    </xf>
    <xf numFmtId="0" fontId="29" fillId="0" borderId="42" xfId="0" applyFont="1" applyBorder="1" applyAlignment="1" applyProtection="1">
      <alignment vertical="center"/>
      <protection locked="0"/>
    </xf>
    <xf numFmtId="0" fontId="18" fillId="0" borderId="11" xfId="0" applyFont="1" applyBorder="1" applyAlignment="1" applyProtection="1">
      <alignment vertical="center"/>
      <protection locked="0"/>
    </xf>
    <xf numFmtId="176" fontId="16" fillId="0" borderId="9" xfId="0" applyNumberFormat="1" applyFont="1" applyBorder="1" applyAlignment="1" applyProtection="1">
      <alignment horizontal="centerContinuous" vertical="center"/>
      <protection locked="0"/>
    </xf>
    <xf numFmtId="176" fontId="7" fillId="0" borderId="9" xfId="0" applyNumberFormat="1" applyFont="1" applyBorder="1" applyAlignment="1" applyProtection="1">
      <alignment horizontal="center" vertical="center"/>
      <protection locked="0"/>
    </xf>
    <xf numFmtId="0" fontId="18" fillId="0" borderId="31" xfId="0" applyFont="1" applyBorder="1" applyAlignment="1" applyProtection="1">
      <alignment vertical="center"/>
      <protection locked="0"/>
    </xf>
    <xf numFmtId="176" fontId="16" fillId="0" borderId="64" xfId="0" applyNumberFormat="1" applyFont="1" applyBorder="1" applyAlignment="1" applyProtection="1">
      <alignment horizontal="centerContinuous" vertical="center"/>
      <protection locked="0"/>
    </xf>
    <xf numFmtId="0" fontId="32" fillId="0" borderId="31" xfId="0" applyFont="1" applyBorder="1" applyAlignment="1" applyProtection="1">
      <alignment vertical="center"/>
      <protection locked="0"/>
    </xf>
    <xf numFmtId="0" fontId="29" fillId="0" borderId="85"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3" fontId="34" fillId="0" borderId="6" xfId="0" applyNumberFormat="1" applyFont="1" applyBorder="1" applyAlignment="1" applyProtection="1">
      <alignment horizontal="distributed" vertical="center"/>
      <protection locked="0"/>
    </xf>
    <xf numFmtId="176" fontId="31" fillId="0" borderId="70" xfId="0" applyNumberFormat="1" applyFont="1" applyBorder="1" applyAlignment="1" applyProtection="1">
      <alignment horizontal="center" vertical="center" wrapText="1"/>
      <protection locked="0"/>
    </xf>
    <xf numFmtId="176" fontId="35" fillId="0" borderId="77" xfId="0" applyNumberFormat="1" applyFont="1" applyBorder="1" applyAlignment="1" applyProtection="1">
      <alignment vertical="center"/>
      <protection locked="0"/>
    </xf>
    <xf numFmtId="3" fontId="12" fillId="0" borderId="6" xfId="0" applyNumberFormat="1" applyFont="1" applyBorder="1" applyAlignment="1" applyProtection="1">
      <alignment horizontal="distributed" vertical="center"/>
      <protection locked="0"/>
    </xf>
    <xf numFmtId="176" fontId="8" fillId="0" borderId="77" xfId="0" applyNumberFormat="1" applyFont="1" applyBorder="1" applyAlignment="1" applyProtection="1">
      <alignment vertical="center"/>
      <protection locked="0"/>
    </xf>
    <xf numFmtId="0" fontId="29" fillId="0" borderId="5" xfId="0" applyFont="1" applyBorder="1" applyAlignment="1" applyProtection="1">
      <alignment vertical="center"/>
      <protection locked="0"/>
    </xf>
    <xf numFmtId="0" fontId="12" fillId="0" borderId="92" xfId="0" applyFont="1" applyBorder="1" applyAlignment="1" applyProtection="1">
      <alignment horizontal="center" vertical="center"/>
      <protection locked="0"/>
    </xf>
    <xf numFmtId="0" fontId="29" fillId="0" borderId="93" xfId="0" applyFont="1" applyBorder="1" applyAlignment="1" applyProtection="1">
      <alignment vertical="center"/>
      <protection locked="0"/>
    </xf>
    <xf numFmtId="0" fontId="7" fillId="0" borderId="23" xfId="0" applyFont="1" applyBorder="1" applyAlignment="1" applyProtection="1">
      <alignment horizontal="center" vertical="center"/>
      <protection locked="0"/>
    </xf>
    <xf numFmtId="0" fontId="14" fillId="0" borderId="4" xfId="0" applyFont="1" applyBorder="1" applyAlignment="1" applyProtection="1">
      <alignment vertical="center"/>
      <protection locked="0"/>
    </xf>
    <xf numFmtId="176" fontId="11" fillId="0" borderId="4" xfId="0" applyNumberFormat="1" applyFont="1" applyBorder="1" applyAlignment="1" applyProtection="1">
      <alignment vertical="center"/>
      <protection locked="0"/>
    </xf>
    <xf numFmtId="177" fontId="11" fillId="0" borderId="4" xfId="0" applyNumberFormat="1" applyFont="1" applyBorder="1" applyAlignment="1" applyProtection="1">
      <alignment vertical="center"/>
      <protection locked="0"/>
    </xf>
    <xf numFmtId="177" fontId="11" fillId="0" borderId="18" xfId="0" applyNumberFormat="1"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176" fontId="11" fillId="0" borderId="0" xfId="0" applyNumberFormat="1" applyFont="1" applyAlignment="1" applyProtection="1">
      <alignment vertical="center"/>
      <protection locked="0"/>
    </xf>
    <xf numFmtId="177" fontId="11" fillId="0" borderId="0" xfId="0" applyNumberFormat="1" applyFont="1" applyAlignment="1" applyProtection="1">
      <alignment vertical="center"/>
      <protection locked="0"/>
    </xf>
    <xf numFmtId="177" fontId="11" fillId="0" borderId="20"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4" fillId="0" borderId="6" xfId="0" applyFont="1" applyBorder="1" applyAlignment="1" applyProtection="1">
      <alignment vertical="top"/>
      <protection locked="0"/>
    </xf>
    <xf numFmtId="176" fontId="11" fillId="0" borderId="6" xfId="0" applyNumberFormat="1" applyFont="1" applyBorder="1" applyAlignment="1" applyProtection="1">
      <alignment vertical="center"/>
      <protection locked="0"/>
    </xf>
    <xf numFmtId="177" fontId="11" fillId="0" borderId="6" xfId="0" applyNumberFormat="1" applyFont="1" applyBorder="1" applyAlignment="1" applyProtection="1">
      <alignment vertical="center"/>
      <protection locked="0"/>
    </xf>
    <xf numFmtId="177" fontId="11" fillId="0" borderId="21" xfId="0" applyNumberFormat="1" applyFont="1" applyBorder="1" applyAlignment="1" applyProtection="1">
      <alignment vertical="center"/>
      <protection locked="0"/>
    </xf>
    <xf numFmtId="0" fontId="18" fillId="0" borderId="57" xfId="0" applyFont="1" applyBorder="1" applyAlignment="1" applyProtection="1">
      <alignment horizontal="center" vertical="center"/>
      <protection locked="0"/>
    </xf>
    <xf numFmtId="3" fontId="34" fillId="0" borderId="0" xfId="0" applyNumberFormat="1" applyFont="1" applyAlignment="1" applyProtection="1">
      <alignment horizontal="distributed" vertical="center"/>
      <protection locked="0"/>
    </xf>
    <xf numFmtId="176" fontId="31" fillId="0" borderId="69" xfId="0" applyNumberFormat="1" applyFont="1" applyBorder="1" applyAlignment="1" applyProtection="1">
      <alignment horizontal="center" vertical="center" wrapText="1"/>
      <protection locked="0"/>
    </xf>
    <xf numFmtId="176" fontId="35" fillId="0" borderId="89" xfId="0" applyNumberFormat="1" applyFont="1" applyBorder="1" applyAlignment="1" applyProtection="1">
      <alignment vertical="center"/>
      <protection locked="0"/>
    </xf>
    <xf numFmtId="0" fontId="18" fillId="0" borderId="50" xfId="0" applyFont="1" applyBorder="1" applyAlignment="1" applyProtection="1">
      <alignment horizontal="center" vertical="center"/>
      <protection locked="0"/>
    </xf>
    <xf numFmtId="0" fontId="18" fillId="0" borderId="50" xfId="0" applyFont="1" applyBorder="1" applyAlignment="1" applyProtection="1">
      <alignment horizontal="center" vertical="center" wrapText="1"/>
      <protection locked="0"/>
    </xf>
    <xf numFmtId="176" fontId="26" fillId="0" borderId="9" xfId="0" applyNumberFormat="1" applyFont="1" applyBorder="1" applyAlignment="1" applyProtection="1">
      <alignment vertical="center"/>
      <protection locked="0"/>
    </xf>
    <xf numFmtId="0" fontId="12" fillId="0" borderId="94" xfId="0" applyFont="1" applyBorder="1" applyAlignment="1" applyProtection="1">
      <alignment horizontal="center" vertical="center" wrapText="1"/>
      <protection locked="0"/>
    </xf>
    <xf numFmtId="0" fontId="29" fillId="0" borderId="95" xfId="0" applyFont="1" applyBorder="1" applyAlignment="1" applyProtection="1">
      <alignment vertical="center"/>
      <protection locked="0"/>
    </xf>
    <xf numFmtId="176" fontId="31" fillId="0" borderId="96" xfId="0" applyNumberFormat="1" applyFont="1" applyBorder="1" applyAlignment="1" applyProtection="1">
      <alignment horizontal="center" vertical="center" wrapText="1"/>
      <protection locked="0"/>
    </xf>
    <xf numFmtId="3" fontId="12" fillId="0" borderId="93" xfId="0" applyNumberFormat="1" applyFont="1" applyBorder="1" applyAlignment="1" applyProtection="1">
      <alignment horizontal="distributed" vertical="center"/>
      <protection locked="0"/>
    </xf>
    <xf numFmtId="176" fontId="8" fillId="0" borderId="97" xfId="0" applyNumberFormat="1" applyFont="1" applyBorder="1" applyAlignment="1" applyProtection="1">
      <alignment vertical="center"/>
      <protection locked="0"/>
    </xf>
    <xf numFmtId="0" fontId="18" fillId="0" borderId="0" xfId="0" applyFont="1" applyAlignment="1" applyProtection="1">
      <alignment horizontal="center" vertical="center"/>
      <protection locked="0"/>
    </xf>
    <xf numFmtId="179" fontId="27" fillId="0" borderId="0" xfId="0" applyNumberFormat="1" applyFont="1" applyAlignment="1" applyProtection="1">
      <alignment horizontal="center" vertical="center"/>
      <protection locked="0"/>
    </xf>
    <xf numFmtId="176" fontId="35" fillId="0" borderId="0" xfId="0" applyNumberFormat="1" applyFont="1" applyAlignment="1" applyProtection="1">
      <alignment vertical="center"/>
      <protection locked="0"/>
    </xf>
    <xf numFmtId="179" fontId="8" fillId="0" borderId="0" xfId="0" applyNumberFormat="1" applyFont="1" applyAlignment="1" applyProtection="1">
      <alignment horizontal="center" vertical="center"/>
      <protection locked="0"/>
    </xf>
    <xf numFmtId="176" fontId="24" fillId="0" borderId="0" xfId="0" applyNumberFormat="1" applyFont="1" applyAlignment="1" applyProtection="1">
      <alignment vertical="center"/>
      <protection locked="0"/>
    </xf>
    <xf numFmtId="0" fontId="18" fillId="0" borderId="67" xfId="0" applyFont="1" applyBorder="1" applyAlignment="1" applyProtection="1">
      <alignment horizontal="center" vertical="center" wrapText="1"/>
      <protection locked="0"/>
    </xf>
    <xf numFmtId="176" fontId="26" fillId="0" borderId="16" xfId="0" applyNumberFormat="1" applyFont="1" applyBorder="1" applyAlignment="1" applyProtection="1">
      <alignment vertical="center"/>
      <protection locked="0"/>
    </xf>
    <xf numFmtId="0" fontId="12" fillId="0" borderId="0" xfId="0" applyFont="1" applyAlignment="1" applyProtection="1">
      <alignment horizontal="center" vertical="center"/>
      <protection locked="0"/>
    </xf>
    <xf numFmtId="176" fontId="31" fillId="0" borderId="0" xfId="0" applyNumberFormat="1" applyFont="1" applyAlignment="1" applyProtection="1">
      <alignment horizontal="center" vertical="center" wrapText="1"/>
      <protection locked="0"/>
    </xf>
    <xf numFmtId="176" fontId="26" fillId="0" borderId="0" xfId="0" applyNumberFormat="1" applyFont="1" applyAlignment="1" applyProtection="1">
      <alignment vertical="center"/>
      <protection locked="0"/>
    </xf>
    <xf numFmtId="176" fontId="31" fillId="0" borderId="6" xfId="0" applyNumberFormat="1"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176" fontId="26" fillId="0" borderId="89" xfId="0" applyNumberFormat="1" applyFont="1" applyBorder="1" applyAlignment="1" applyProtection="1">
      <alignment vertical="center"/>
      <protection locked="0"/>
    </xf>
    <xf numFmtId="0" fontId="12" fillId="0" borderId="87" xfId="0" applyFont="1" applyBorder="1" applyAlignment="1" applyProtection="1">
      <alignment horizontal="center" vertical="center" wrapText="1"/>
      <protection locked="0"/>
    </xf>
    <xf numFmtId="0" fontId="18" fillId="0" borderId="87" xfId="0" applyFont="1" applyBorder="1" applyAlignment="1" applyProtection="1">
      <alignment horizontal="center" vertical="center"/>
      <protection locked="0"/>
    </xf>
    <xf numFmtId="0" fontId="12" fillId="0" borderId="98" xfId="0" applyFont="1" applyBorder="1" applyAlignment="1" applyProtection="1">
      <alignment horizontal="center" vertical="center"/>
      <protection locked="0"/>
    </xf>
    <xf numFmtId="0" fontId="29" fillId="0" borderId="99" xfId="0" applyFont="1" applyBorder="1" applyAlignment="1" applyProtection="1">
      <alignment vertical="center"/>
      <protection locked="0"/>
    </xf>
    <xf numFmtId="3" fontId="34" fillId="0" borderId="43" xfId="0" applyNumberFormat="1" applyFont="1" applyBorder="1" applyAlignment="1" applyProtection="1">
      <alignment horizontal="distributed" vertical="center"/>
      <protection locked="0"/>
    </xf>
    <xf numFmtId="176" fontId="31" fillId="0" borderId="100" xfId="0" applyNumberFormat="1" applyFont="1" applyBorder="1" applyAlignment="1" applyProtection="1">
      <alignment horizontal="center" vertical="center" wrapText="1"/>
      <protection locked="0"/>
    </xf>
    <xf numFmtId="176" fontId="35" fillId="0" borderId="101" xfId="0" applyNumberFormat="1" applyFont="1" applyBorder="1" applyAlignment="1" applyProtection="1">
      <alignment vertical="center"/>
      <protection locked="0"/>
    </xf>
    <xf numFmtId="0" fontId="12" fillId="0" borderId="43" xfId="0" applyFont="1" applyBorder="1" applyAlignment="1" applyProtection="1">
      <alignment horizontal="distributed" vertical="center"/>
      <protection locked="0"/>
    </xf>
    <xf numFmtId="176" fontId="26" fillId="0" borderId="101" xfId="0" applyNumberFormat="1" applyFont="1" applyBorder="1" applyAlignment="1" applyProtection="1">
      <alignment vertical="center"/>
      <protection locked="0"/>
    </xf>
    <xf numFmtId="176" fontId="8" fillId="0" borderId="101" xfId="0" applyNumberFormat="1" applyFont="1" applyBorder="1" applyAlignment="1" applyProtection="1">
      <alignment vertical="center"/>
      <protection locked="0"/>
    </xf>
    <xf numFmtId="176" fontId="31" fillId="0" borderId="35" xfId="0" applyNumberFormat="1" applyFont="1" applyBorder="1" applyAlignment="1" applyProtection="1">
      <alignment horizontal="center" vertical="center"/>
      <protection locked="0"/>
    </xf>
    <xf numFmtId="0" fontId="12" fillId="0" borderId="86" xfId="0" applyFont="1" applyBorder="1" applyAlignment="1" applyProtection="1">
      <alignment horizontal="center" vertical="center" wrapText="1"/>
      <protection locked="0"/>
    </xf>
    <xf numFmtId="0" fontId="11" fillId="0" borderId="19" xfId="0" applyFont="1" applyBorder="1" applyAlignment="1" applyProtection="1">
      <alignment vertical="center"/>
      <protection locked="0"/>
    </xf>
    <xf numFmtId="0" fontId="18" fillId="0" borderId="0" xfId="0" applyFont="1" applyAlignment="1" applyProtection="1">
      <alignment vertical="center"/>
      <protection locked="0"/>
    </xf>
    <xf numFmtId="177" fontId="4" fillId="0" borderId="20" xfId="0" applyNumberFormat="1" applyFont="1" applyBorder="1" applyProtection="1">
      <protection locked="0"/>
    </xf>
    <xf numFmtId="0" fontId="4" fillId="0" borderId="6" xfId="0" applyFont="1" applyBorder="1" applyAlignment="1" applyProtection="1">
      <alignment horizontal="distributed"/>
      <protection locked="0"/>
    </xf>
    <xf numFmtId="176" fontId="4" fillId="0" borderId="6" xfId="0" applyNumberFormat="1" applyFont="1" applyBorder="1" applyAlignment="1" applyProtection="1">
      <alignment horizontal="center"/>
      <protection locked="0"/>
    </xf>
    <xf numFmtId="176" fontId="4" fillId="0" borderId="6" xfId="0" applyNumberFormat="1" applyFont="1" applyBorder="1" applyProtection="1">
      <protection locked="0"/>
    </xf>
    <xf numFmtId="177" fontId="4" fillId="0" borderId="6" xfId="0" applyNumberFormat="1" applyFont="1" applyBorder="1" applyAlignment="1" applyProtection="1">
      <alignment horizontal="center"/>
      <protection locked="0"/>
    </xf>
    <xf numFmtId="177" fontId="4" fillId="0" borderId="6" xfId="0" applyNumberFormat="1" applyFont="1" applyBorder="1" applyProtection="1">
      <protection locked="0"/>
    </xf>
    <xf numFmtId="177" fontId="4" fillId="0" borderId="21" xfId="0" applyNumberFormat="1" applyFont="1" applyBorder="1" applyProtection="1">
      <protection locked="0"/>
    </xf>
    <xf numFmtId="0" fontId="18" fillId="0" borderId="82" xfId="0" applyFont="1" applyBorder="1" applyAlignment="1" applyProtection="1">
      <alignment vertical="center"/>
      <protection locked="0"/>
    </xf>
    <xf numFmtId="0" fontId="18" fillId="0" borderId="10" xfId="0" applyFont="1" applyBorder="1" applyAlignment="1" applyProtection="1">
      <alignment vertical="center"/>
      <protection locked="0"/>
    </xf>
    <xf numFmtId="176" fontId="16" fillId="0" borderId="9" xfId="0" applyNumberFormat="1" applyFont="1" applyBorder="1" applyAlignment="1" applyProtection="1">
      <alignment horizontal="center" vertical="center"/>
      <protection locked="0"/>
    </xf>
    <xf numFmtId="0" fontId="18" fillId="0" borderId="78" xfId="0" applyFont="1" applyBorder="1" applyAlignment="1" applyProtection="1">
      <alignment vertical="center"/>
      <protection locked="0"/>
    </xf>
    <xf numFmtId="0" fontId="18" fillId="0" borderId="79" xfId="0" applyFont="1" applyBorder="1" applyAlignment="1" applyProtection="1">
      <alignment vertical="center"/>
      <protection locked="0"/>
    </xf>
    <xf numFmtId="0" fontId="18" fillId="0" borderId="43" xfId="0" applyFont="1" applyBorder="1" applyAlignment="1" applyProtection="1">
      <alignment vertical="center"/>
      <protection locked="0"/>
    </xf>
    <xf numFmtId="0" fontId="12" fillId="0" borderId="102" xfId="0" applyFont="1" applyBorder="1" applyAlignment="1" applyProtection="1">
      <alignment horizontal="center" vertical="center"/>
      <protection locked="0"/>
    </xf>
    <xf numFmtId="3" fontId="8" fillId="0" borderId="91" xfId="3" applyNumberFormat="1" applyFont="1" applyBorder="1" applyAlignment="1" applyProtection="1">
      <alignment vertical="center"/>
      <protection locked="0"/>
    </xf>
    <xf numFmtId="3" fontId="16" fillId="0" borderId="11" xfId="0" applyNumberFormat="1" applyFont="1" applyBorder="1" applyAlignment="1" applyProtection="1">
      <alignment horizontal="centerContinuous" vertical="center"/>
      <protection locked="0"/>
    </xf>
    <xf numFmtId="176" fontId="29" fillId="0" borderId="22" xfId="0" applyNumberFormat="1" applyFont="1" applyBorder="1" applyAlignment="1" applyProtection="1">
      <alignment horizontal="centerContinuous" vertical="center"/>
      <protection locked="0"/>
    </xf>
    <xf numFmtId="3" fontId="12" fillId="0" borderId="43" xfId="0" applyNumberFormat="1" applyFont="1" applyBorder="1" applyAlignment="1" applyProtection="1">
      <alignment horizontal="distributed" vertical="center"/>
      <protection locked="0"/>
    </xf>
    <xf numFmtId="0" fontId="12" fillId="0" borderId="103" xfId="0" applyFont="1" applyBorder="1" applyAlignment="1" applyProtection="1">
      <alignment horizontal="center" vertical="center"/>
      <protection locked="0"/>
    </xf>
    <xf numFmtId="3" fontId="12" fillId="0" borderId="82" xfId="0" applyNumberFormat="1" applyFont="1" applyBorder="1" applyAlignment="1" applyProtection="1">
      <alignment vertical="center"/>
      <protection locked="0"/>
    </xf>
    <xf numFmtId="176" fontId="3" fillId="0" borderId="84" xfId="0" applyNumberFormat="1" applyFont="1" applyBorder="1" applyAlignment="1" applyProtection="1">
      <alignment vertical="center"/>
      <protection locked="0"/>
    </xf>
    <xf numFmtId="3" fontId="7" fillId="0" borderId="79" xfId="0" applyNumberFormat="1" applyFont="1" applyBorder="1" applyAlignment="1" applyProtection="1">
      <alignment horizontal="distributed" vertical="center"/>
      <protection locked="0"/>
    </xf>
    <xf numFmtId="176" fontId="29" fillId="0" borderId="4" xfId="0" applyNumberFormat="1" applyFont="1" applyBorder="1" applyAlignment="1" applyProtection="1">
      <alignment vertical="center"/>
      <protection locked="0"/>
    </xf>
    <xf numFmtId="176" fontId="29" fillId="0" borderId="0" xfId="0" applyNumberFormat="1" applyFont="1" applyAlignment="1" applyProtection="1">
      <alignment vertical="center"/>
      <protection locked="0"/>
    </xf>
    <xf numFmtId="176" fontId="29" fillId="0" borderId="6" xfId="0" applyNumberFormat="1" applyFont="1" applyBorder="1" applyAlignment="1" applyProtection="1">
      <alignment vertical="center"/>
      <protection locked="0"/>
    </xf>
    <xf numFmtId="3" fontId="40" fillId="0" borderId="56" xfId="0" applyNumberFormat="1" applyFont="1" applyBorder="1" applyAlignment="1" applyProtection="1">
      <alignment horizontal="distributed" vertical="center"/>
      <protection locked="0"/>
    </xf>
    <xf numFmtId="3" fontId="18" fillId="0" borderId="56" xfId="0" applyNumberFormat="1" applyFont="1" applyBorder="1" applyAlignment="1" applyProtection="1">
      <alignment horizontal="distributed" vertical="center"/>
      <protection locked="0"/>
    </xf>
    <xf numFmtId="0" fontId="14" fillId="0" borderId="10" xfId="0" applyFont="1" applyBorder="1" applyAlignment="1" applyProtection="1">
      <alignment horizontal="centerContinuous" vertical="center"/>
      <protection locked="0"/>
    </xf>
    <xf numFmtId="0" fontId="14" fillId="0" borderId="4" xfId="0" applyFont="1" applyBorder="1" applyProtection="1">
      <protection locked="0"/>
    </xf>
    <xf numFmtId="0" fontId="12" fillId="0" borderId="10" xfId="0" applyFont="1" applyBorder="1" applyAlignment="1" applyProtection="1">
      <alignment horizontal="distributed" vertical="center"/>
      <protection locked="0"/>
    </xf>
    <xf numFmtId="0" fontId="18" fillId="0" borderId="104" xfId="0" applyFont="1" applyBorder="1" applyAlignment="1" applyProtection="1">
      <alignment horizontal="center" vertical="center" wrapText="1"/>
      <protection locked="0"/>
    </xf>
    <xf numFmtId="176" fontId="38" fillId="0" borderId="34" xfId="0" applyNumberFormat="1" applyFont="1" applyBorder="1" applyAlignment="1" applyProtection="1">
      <alignment horizontal="center" vertical="center" wrapText="1"/>
      <protection locked="0"/>
    </xf>
    <xf numFmtId="176" fontId="38" fillId="0" borderId="22" xfId="0" applyNumberFormat="1" applyFont="1" applyBorder="1" applyAlignment="1" applyProtection="1">
      <alignment horizontal="center" vertical="center" wrapText="1"/>
      <protection locked="0"/>
    </xf>
    <xf numFmtId="0" fontId="16" fillId="0" borderId="7" xfId="0" applyFont="1" applyBorder="1" applyAlignment="1" applyProtection="1">
      <alignment horizontal="left" vertical="top"/>
      <protection locked="0"/>
    </xf>
    <xf numFmtId="0" fontId="16" fillId="0" borderId="103"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2" fillId="0" borderId="50" xfId="0" applyFont="1" applyBorder="1" applyAlignment="1" applyProtection="1">
      <alignment horizontal="center" vertical="center" wrapText="1"/>
      <protection locked="0"/>
    </xf>
    <xf numFmtId="0" fontId="29" fillId="0" borderId="99" xfId="0" applyFont="1" applyBorder="1" applyAlignment="1" applyProtection="1">
      <alignment horizontal="center" vertical="center"/>
      <protection locked="0"/>
    </xf>
    <xf numFmtId="0" fontId="34" fillId="0" borderId="43" xfId="0" applyFont="1" applyBorder="1" applyAlignment="1" applyProtection="1">
      <alignment horizontal="distributed" vertical="center"/>
      <protection locked="0"/>
    </xf>
    <xf numFmtId="0" fontId="29" fillId="0" borderId="43" xfId="0" applyFont="1" applyBorder="1" applyAlignment="1" applyProtection="1">
      <alignment horizontal="center" vertical="center"/>
      <protection locked="0"/>
    </xf>
    <xf numFmtId="0" fontId="32" fillId="0" borderId="78" xfId="0" applyFont="1" applyBorder="1" applyAlignment="1" applyProtection="1">
      <alignment vertical="center"/>
      <protection locked="0"/>
    </xf>
    <xf numFmtId="0" fontId="12" fillId="0" borderId="105" xfId="0" applyFont="1" applyBorder="1" applyAlignment="1" applyProtection="1">
      <alignment horizontal="center" vertical="center"/>
      <protection locked="0"/>
    </xf>
    <xf numFmtId="0" fontId="32" fillId="0" borderId="3" xfId="0" applyFont="1" applyBorder="1" applyAlignment="1" applyProtection="1">
      <alignment vertical="center"/>
      <protection locked="0"/>
    </xf>
    <xf numFmtId="0" fontId="32" fillId="0" borderId="85" xfId="0" applyFont="1" applyBorder="1" applyAlignment="1" applyProtection="1">
      <alignment horizontal="center" vertical="center"/>
      <protection locked="0"/>
    </xf>
    <xf numFmtId="0" fontId="32" fillId="0" borderId="0" xfId="0" applyFont="1" applyAlignment="1" applyProtection="1">
      <alignment vertical="center"/>
      <protection locked="0"/>
    </xf>
    <xf numFmtId="176" fontId="4" fillId="0" borderId="0" xfId="0" applyNumberFormat="1" applyFont="1" applyAlignment="1">
      <alignment horizontal="center" vertical="center"/>
    </xf>
    <xf numFmtId="0" fontId="4" fillId="0" borderId="0" xfId="0" applyFont="1" applyAlignment="1">
      <alignment horizontal="center" vertical="center"/>
    </xf>
    <xf numFmtId="176" fontId="26" fillId="0" borderId="24" xfId="2" applyNumberFormat="1" applyFont="1" applyBorder="1" applyAlignment="1" applyProtection="1">
      <alignment vertical="center"/>
    </xf>
    <xf numFmtId="176" fontId="8" fillId="0" borderId="84" xfId="0" applyNumberFormat="1" applyFont="1" applyBorder="1" applyAlignment="1">
      <alignment vertical="center"/>
    </xf>
    <xf numFmtId="176" fontId="26" fillId="0" borderId="106" xfId="2" applyNumberFormat="1" applyFont="1" applyBorder="1" applyAlignment="1" applyProtection="1">
      <alignment vertical="center"/>
    </xf>
    <xf numFmtId="176" fontId="26" fillId="0" borderId="25" xfId="2" applyNumberFormat="1" applyFont="1" applyBorder="1" applyAlignment="1" applyProtection="1">
      <alignment vertical="center"/>
    </xf>
    <xf numFmtId="176" fontId="26" fillId="0" borderId="74" xfId="2" applyNumberFormat="1" applyFont="1" applyBorder="1" applyAlignment="1" applyProtection="1">
      <alignment vertical="center"/>
    </xf>
    <xf numFmtId="176" fontId="26" fillId="0" borderId="26" xfId="2" applyNumberFormat="1" applyFont="1" applyBorder="1" applyAlignment="1" applyProtection="1">
      <alignment vertical="center"/>
    </xf>
    <xf numFmtId="180" fontId="26" fillId="0" borderId="40" xfId="2" applyNumberFormat="1" applyFont="1" applyBorder="1" applyAlignment="1" applyProtection="1">
      <alignment vertical="center"/>
    </xf>
    <xf numFmtId="180" fontId="8" fillId="0" borderId="77" xfId="0" applyNumberFormat="1" applyFont="1" applyBorder="1" applyAlignment="1">
      <alignment vertical="center"/>
    </xf>
    <xf numFmtId="177" fontId="26" fillId="0" borderId="107" xfId="0" applyNumberFormat="1" applyFont="1" applyBorder="1" applyAlignment="1" applyProtection="1">
      <alignment vertical="center"/>
      <protection locked="0"/>
    </xf>
    <xf numFmtId="177" fontId="3" fillId="0" borderId="84" xfId="0" applyNumberFormat="1" applyFont="1" applyBorder="1" applyAlignment="1" applyProtection="1">
      <alignment vertical="center"/>
      <protection locked="0"/>
    </xf>
    <xf numFmtId="177" fontId="3" fillId="0" borderId="29" xfId="0" applyNumberFormat="1" applyFont="1" applyBorder="1" applyAlignment="1" applyProtection="1">
      <alignment vertical="center"/>
      <protection locked="0"/>
    </xf>
    <xf numFmtId="176" fontId="4" fillId="0" borderId="108" xfId="0" applyNumberFormat="1" applyFont="1" applyBorder="1" applyAlignment="1" applyProtection="1">
      <alignment vertical="center"/>
      <protection locked="0"/>
    </xf>
    <xf numFmtId="176" fontId="15" fillId="0" borderId="109" xfId="0" applyNumberFormat="1" applyFont="1" applyBorder="1" applyAlignment="1" applyProtection="1">
      <alignment vertical="center"/>
      <protection locked="0"/>
    </xf>
    <xf numFmtId="177" fontId="22" fillId="0" borderId="4" xfId="0" applyNumberFormat="1" applyFont="1" applyBorder="1" applyAlignment="1" applyProtection="1">
      <alignment horizontal="right" vertical="center"/>
      <protection locked="0"/>
    </xf>
    <xf numFmtId="177" fontId="7" fillId="0" borderId="3" xfId="0" applyNumberFormat="1" applyFont="1" applyBorder="1" applyAlignment="1" applyProtection="1">
      <alignment vertical="center"/>
      <protection locked="0"/>
    </xf>
    <xf numFmtId="0" fontId="4" fillId="0" borderId="4" xfId="0" applyFont="1" applyBorder="1" applyAlignment="1" applyProtection="1">
      <alignment horizontal="distributed"/>
      <protection locked="0"/>
    </xf>
    <xf numFmtId="0" fontId="4" fillId="0" borderId="18" xfId="0" applyFont="1" applyBorder="1" applyProtection="1">
      <protection locked="0"/>
    </xf>
    <xf numFmtId="0" fontId="7" fillId="0" borderId="19" xfId="0" applyFont="1" applyBorder="1" applyAlignment="1" applyProtection="1">
      <alignment vertical="center"/>
      <protection locked="0"/>
    </xf>
    <xf numFmtId="177" fontId="22" fillId="0" borderId="0" xfId="0" applyNumberFormat="1" applyFont="1" applyAlignment="1" applyProtection="1">
      <alignment horizontal="right" vertical="center"/>
      <protection locked="0"/>
    </xf>
    <xf numFmtId="176" fontId="7" fillId="0" borderId="3" xfId="0" applyNumberFormat="1" applyFont="1" applyBorder="1" applyAlignment="1" applyProtection="1">
      <alignment vertical="center"/>
      <protection locked="0"/>
    </xf>
    <xf numFmtId="176" fontId="24" fillId="0" borderId="6" xfId="0" applyNumberFormat="1" applyFont="1" applyBorder="1" applyAlignment="1">
      <alignment vertical="center"/>
    </xf>
    <xf numFmtId="176" fontId="3" fillId="0" borderId="21" xfId="0" applyNumberFormat="1" applyFont="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177" fontId="4" fillId="2" borderId="4" xfId="0" applyNumberFormat="1" applyFont="1" applyFill="1" applyBorder="1"/>
    <xf numFmtId="177" fontId="7" fillId="2" borderId="3" xfId="0" applyNumberFormat="1" applyFont="1" applyFill="1" applyBorder="1" applyAlignment="1">
      <alignment vertical="center"/>
    </xf>
    <xf numFmtId="177" fontId="4" fillId="2" borderId="18" xfId="0" applyNumberFormat="1" applyFont="1" applyFill="1" applyBorder="1"/>
    <xf numFmtId="0" fontId="7" fillId="2" borderId="19" xfId="0" applyFont="1" applyFill="1" applyBorder="1" applyAlignment="1">
      <alignment vertical="center"/>
    </xf>
    <xf numFmtId="0" fontId="7" fillId="2" borderId="0" xfId="0" applyFont="1" applyFill="1" applyAlignment="1">
      <alignment vertical="center"/>
    </xf>
    <xf numFmtId="177" fontId="4" fillId="2" borderId="19" xfId="0" applyNumberFormat="1" applyFont="1" applyFill="1" applyBorder="1"/>
    <xf numFmtId="177" fontId="22" fillId="2" borderId="0" xfId="0" applyNumberFormat="1" applyFont="1" applyFill="1" applyAlignment="1">
      <alignment horizontal="right" vertical="center"/>
    </xf>
    <xf numFmtId="176" fontId="7" fillId="2" borderId="3" xfId="0" applyNumberFormat="1" applyFont="1" applyFill="1" applyBorder="1" applyAlignment="1">
      <alignment vertical="center"/>
    </xf>
    <xf numFmtId="176" fontId="7" fillId="2" borderId="19" xfId="0" applyNumberFormat="1" applyFont="1" applyFill="1" applyBorder="1" applyAlignment="1">
      <alignment vertical="center"/>
    </xf>
    <xf numFmtId="176" fontId="4" fillId="2" borderId="0" xfId="0" applyNumberFormat="1" applyFont="1" applyFill="1"/>
    <xf numFmtId="177" fontId="7" fillId="2" borderId="5" xfId="0" applyNumberFormat="1" applyFont="1" applyFill="1" applyBorder="1" applyAlignment="1">
      <alignment vertical="center"/>
    </xf>
    <xf numFmtId="177" fontId="4" fillId="2" borderId="6" xfId="0" applyNumberFormat="1" applyFont="1" applyFill="1" applyBorder="1"/>
    <xf numFmtId="176" fontId="7" fillId="2" borderId="5" xfId="0" applyNumberFormat="1" applyFont="1" applyFill="1" applyBorder="1" applyAlignment="1">
      <alignment vertical="center"/>
    </xf>
    <xf numFmtId="176" fontId="4" fillId="2" borderId="6" xfId="0" applyNumberFormat="1" applyFont="1" applyFill="1" applyBorder="1"/>
    <xf numFmtId="0" fontId="7" fillId="2" borderId="5" xfId="0" applyFont="1" applyFill="1" applyBorder="1" applyAlignment="1">
      <alignment vertical="center"/>
    </xf>
    <xf numFmtId="0" fontId="12" fillId="0" borderId="53" xfId="0" applyFont="1" applyBorder="1" applyAlignment="1">
      <alignment horizontal="center" vertical="center"/>
    </xf>
    <xf numFmtId="177" fontId="4" fillId="2" borderId="4" xfId="0" applyNumberFormat="1" applyFont="1" applyFill="1" applyBorder="1" applyAlignment="1">
      <alignment horizontal="center"/>
    </xf>
    <xf numFmtId="0" fontId="4" fillId="2" borderId="18" xfId="0" applyFont="1" applyFill="1" applyBorder="1"/>
    <xf numFmtId="0" fontId="18" fillId="0" borderId="110" xfId="0" applyFont="1" applyBorder="1" applyAlignment="1">
      <alignment horizontal="center" vertical="center"/>
    </xf>
    <xf numFmtId="176" fontId="24" fillId="0" borderId="77" xfId="0" applyNumberFormat="1" applyFont="1" applyBorder="1" applyAlignment="1">
      <alignment vertical="center"/>
    </xf>
    <xf numFmtId="176" fontId="2" fillId="0" borderId="62" xfId="0" applyNumberFormat="1" applyFont="1" applyBorder="1" applyAlignment="1">
      <alignment vertical="center"/>
    </xf>
    <xf numFmtId="176" fontId="3" fillId="2" borderId="1" xfId="0" applyNumberFormat="1" applyFont="1" applyFill="1" applyBorder="1" applyAlignment="1">
      <alignment vertical="center"/>
    </xf>
    <xf numFmtId="176" fontId="3" fillId="2" borderId="111" xfId="0" applyNumberFormat="1" applyFont="1" applyFill="1" applyBorder="1" applyAlignment="1">
      <alignment vertical="center"/>
    </xf>
    <xf numFmtId="176" fontId="36" fillId="2" borderId="112" xfId="0" applyNumberFormat="1" applyFont="1" applyFill="1" applyBorder="1" applyAlignment="1">
      <alignment vertical="center"/>
    </xf>
    <xf numFmtId="176" fontId="36" fillId="2" borderId="54" xfId="0" applyNumberFormat="1" applyFont="1" applyFill="1" applyBorder="1" applyAlignment="1">
      <alignment vertical="center"/>
    </xf>
    <xf numFmtId="176" fontId="3" fillId="2" borderId="17" xfId="0" applyNumberFormat="1" applyFont="1" applyFill="1" applyBorder="1" applyAlignment="1">
      <alignment vertical="center"/>
    </xf>
    <xf numFmtId="176" fontId="3" fillId="2" borderId="21" xfId="0" applyNumberFormat="1" applyFont="1" applyFill="1" applyBorder="1" applyAlignment="1">
      <alignment vertical="center"/>
    </xf>
    <xf numFmtId="176" fontId="8" fillId="0" borderId="62" xfId="0" applyNumberFormat="1" applyFont="1" applyBorder="1" applyAlignment="1">
      <alignment vertical="center"/>
    </xf>
    <xf numFmtId="176" fontId="8" fillId="0" borderId="77" xfId="0" applyNumberFormat="1" applyFont="1" applyBorder="1" applyAlignment="1">
      <alignment vertical="center"/>
    </xf>
    <xf numFmtId="176" fontId="3" fillId="0" borderId="62" xfId="0" applyNumberFormat="1" applyFont="1" applyBorder="1" applyAlignment="1">
      <alignment vertical="center"/>
    </xf>
    <xf numFmtId="176" fontId="3" fillId="0" borderId="77" xfId="0" applyNumberFormat="1" applyFont="1" applyBorder="1" applyAlignment="1">
      <alignment vertical="center"/>
    </xf>
    <xf numFmtId="176" fontId="3" fillId="0" borderId="63" xfId="0" applyNumberFormat="1" applyFont="1" applyBorder="1" applyAlignment="1">
      <alignment vertical="center"/>
    </xf>
    <xf numFmtId="180" fontId="3" fillId="0" borderId="77" xfId="0" applyNumberFormat="1" applyFont="1" applyBorder="1" applyAlignment="1">
      <alignment vertical="center"/>
    </xf>
    <xf numFmtId="180" fontId="26" fillId="0" borderId="70" xfId="2" applyNumberFormat="1" applyFont="1" applyBorder="1" applyAlignment="1" applyProtection="1">
      <alignment vertical="center"/>
    </xf>
    <xf numFmtId="176" fontId="4" fillId="0" borderId="113" xfId="0" applyNumberFormat="1" applyFont="1" applyBorder="1" applyAlignment="1" applyProtection="1">
      <alignment vertical="center"/>
      <protection locked="0"/>
    </xf>
    <xf numFmtId="177" fontId="26" fillId="0" borderId="35" xfId="0" applyNumberFormat="1" applyFont="1" applyBorder="1" applyAlignment="1" applyProtection="1">
      <alignment vertical="center"/>
      <protection locked="0"/>
    </xf>
    <xf numFmtId="176" fontId="35" fillId="2" borderId="114" xfId="0" applyNumberFormat="1" applyFont="1" applyFill="1" applyBorder="1" applyAlignment="1">
      <alignment vertical="center"/>
    </xf>
    <xf numFmtId="38" fontId="35" fillId="0" borderId="115" xfId="2" applyFont="1" applyBorder="1" applyAlignment="1">
      <alignment vertical="center"/>
    </xf>
    <xf numFmtId="176" fontId="35" fillId="2" borderId="116" xfId="0" applyNumberFormat="1" applyFont="1" applyFill="1" applyBorder="1" applyAlignment="1">
      <alignment vertical="center"/>
    </xf>
    <xf numFmtId="176" fontId="36" fillId="2" borderId="117" xfId="0" applyNumberFormat="1" applyFont="1" applyFill="1" applyBorder="1" applyAlignment="1">
      <alignment vertical="center"/>
    </xf>
    <xf numFmtId="38" fontId="35" fillId="0" borderId="118" xfId="2" applyFont="1" applyBorder="1" applyAlignment="1">
      <alignment vertical="center"/>
    </xf>
    <xf numFmtId="176" fontId="36" fillId="2" borderId="119" xfId="0" applyNumberFormat="1" applyFont="1" applyFill="1" applyBorder="1" applyAlignment="1">
      <alignment vertical="center"/>
    </xf>
    <xf numFmtId="176" fontId="35" fillId="0" borderId="60" xfId="0" applyNumberFormat="1" applyFont="1" applyBorder="1" applyAlignment="1" applyProtection="1">
      <alignment vertical="center"/>
      <protection locked="0"/>
    </xf>
    <xf numFmtId="176" fontId="35" fillId="0" borderId="51" xfId="0" applyNumberFormat="1" applyFont="1" applyBorder="1" applyAlignment="1" applyProtection="1">
      <alignment vertical="center"/>
      <protection locked="0"/>
    </xf>
    <xf numFmtId="176" fontId="2" fillId="2" borderId="62" xfId="0" applyNumberFormat="1" applyFont="1" applyFill="1" applyBorder="1" applyAlignment="1">
      <alignment vertical="center"/>
    </xf>
    <xf numFmtId="176" fontId="2" fillId="2" borderId="120" xfId="0" applyNumberFormat="1" applyFont="1" applyFill="1" applyBorder="1" applyAlignment="1">
      <alignment vertical="center"/>
    </xf>
    <xf numFmtId="176" fontId="35" fillId="0" borderId="59" xfId="0" applyNumberFormat="1" applyFont="1" applyBorder="1" applyAlignment="1" applyProtection="1">
      <alignment vertical="center"/>
      <protection locked="0"/>
    </xf>
    <xf numFmtId="176" fontId="2" fillId="2" borderId="121" xfId="0" applyNumberFormat="1" applyFont="1" applyFill="1" applyBorder="1" applyAlignment="1">
      <alignment vertical="center"/>
    </xf>
    <xf numFmtId="176" fontId="46" fillId="2" borderId="62" xfId="0" applyNumberFormat="1" applyFont="1" applyFill="1" applyBorder="1" applyAlignment="1">
      <alignment vertical="center"/>
    </xf>
    <xf numFmtId="176" fontId="46" fillId="2" borderId="120" xfId="0" applyNumberFormat="1" applyFont="1" applyFill="1" applyBorder="1" applyAlignment="1">
      <alignment vertical="center"/>
    </xf>
    <xf numFmtId="176" fontId="35" fillId="0" borderId="122" xfId="0" applyNumberFormat="1" applyFont="1" applyBorder="1" applyAlignment="1" applyProtection="1">
      <alignment vertical="center"/>
      <protection locked="0"/>
    </xf>
    <xf numFmtId="176" fontId="3" fillId="2" borderId="120" xfId="0" applyNumberFormat="1" applyFont="1" applyFill="1" applyBorder="1" applyAlignment="1">
      <alignment vertical="center"/>
    </xf>
    <xf numFmtId="176" fontId="8" fillId="0" borderId="91" xfId="0" applyNumberFormat="1" applyFont="1" applyBorder="1" applyAlignment="1">
      <alignment vertical="center"/>
    </xf>
    <xf numFmtId="177" fontId="4" fillId="0" borderId="14" xfId="0" applyNumberFormat="1" applyFont="1" applyBorder="1" applyAlignment="1">
      <alignment vertical="center"/>
    </xf>
    <xf numFmtId="177" fontId="4" fillId="0" borderId="108" xfId="0" applyNumberFormat="1" applyFont="1" applyBorder="1" applyAlignment="1">
      <alignment vertical="center"/>
    </xf>
    <xf numFmtId="176" fontId="4" fillId="0" borderId="14" xfId="0" applyNumberFormat="1" applyFont="1" applyBorder="1" applyAlignment="1">
      <alignment vertical="center"/>
    </xf>
    <xf numFmtId="177" fontId="4" fillId="0" borderId="109" xfId="0" applyNumberFormat="1" applyFont="1" applyBorder="1" applyAlignment="1">
      <alignment vertical="center"/>
    </xf>
    <xf numFmtId="0" fontId="4" fillId="0" borderId="113" xfId="0" applyFont="1" applyBorder="1" applyAlignment="1" applyProtection="1">
      <alignment horizontal="right" vertical="center"/>
      <protection locked="0"/>
    </xf>
    <xf numFmtId="176" fontId="35" fillId="0" borderId="109" xfId="0" applyNumberFormat="1" applyFont="1" applyBorder="1" applyAlignment="1" applyProtection="1">
      <alignment vertical="center"/>
      <protection locked="0"/>
    </xf>
    <xf numFmtId="176" fontId="35" fillId="0" borderId="123" xfId="0" applyNumberFormat="1" applyFont="1" applyBorder="1" applyAlignment="1" applyProtection="1">
      <alignment vertical="center"/>
      <protection locked="0"/>
    </xf>
    <xf numFmtId="176" fontId="35" fillId="0" borderId="124" xfId="0" applyNumberFormat="1" applyFont="1" applyBorder="1" applyAlignment="1" applyProtection="1">
      <alignment vertical="center"/>
      <protection locked="0"/>
    </xf>
    <xf numFmtId="0" fontId="32" fillId="0" borderId="55" xfId="0" applyFont="1" applyBorder="1" applyAlignment="1" applyProtection="1">
      <alignment vertical="center"/>
      <protection locked="0"/>
    </xf>
    <xf numFmtId="0" fontId="11" fillId="0" borderId="79" xfId="0" applyFont="1" applyBorder="1" applyAlignment="1" applyProtection="1">
      <alignment vertical="center"/>
      <protection locked="0"/>
    </xf>
    <xf numFmtId="0" fontId="11" fillId="0" borderId="82" xfId="0" applyFont="1" applyBorder="1" applyAlignment="1" applyProtection="1">
      <alignment vertical="center"/>
      <protection locked="0"/>
    </xf>
    <xf numFmtId="176" fontId="35" fillId="0" borderId="125" xfId="0" applyNumberFormat="1" applyFont="1" applyBorder="1" applyAlignment="1" applyProtection="1">
      <alignment vertical="center"/>
      <protection locked="0"/>
    </xf>
    <xf numFmtId="176" fontId="35" fillId="0" borderId="126" xfId="0" applyNumberFormat="1" applyFont="1" applyBorder="1" applyAlignment="1" applyProtection="1">
      <alignment vertical="center"/>
      <protection locked="0"/>
    </xf>
    <xf numFmtId="0" fontId="32" fillId="0" borderId="56" xfId="0" applyFont="1" applyBorder="1" applyAlignment="1" applyProtection="1">
      <alignment vertical="center"/>
      <protection locked="0"/>
    </xf>
    <xf numFmtId="0" fontId="18" fillId="0" borderId="56" xfId="0" applyFont="1" applyBorder="1" applyAlignment="1" applyProtection="1">
      <alignment vertical="center"/>
      <protection locked="0"/>
    </xf>
    <xf numFmtId="176" fontId="35" fillId="0" borderId="14" xfId="0" applyNumberFormat="1" applyFont="1" applyBorder="1" applyAlignment="1" applyProtection="1">
      <alignment vertical="center"/>
      <protection locked="0"/>
    </xf>
    <xf numFmtId="176" fontId="35" fillId="0" borderId="127" xfId="0" applyNumberFormat="1" applyFont="1" applyBorder="1" applyAlignment="1" applyProtection="1">
      <alignment vertical="center"/>
      <protection locked="0"/>
    </xf>
    <xf numFmtId="0" fontId="32" fillId="0" borderId="4" xfId="0" applyFont="1" applyBorder="1" applyAlignment="1" applyProtection="1">
      <alignment vertical="center"/>
      <protection locked="0"/>
    </xf>
    <xf numFmtId="0" fontId="32" fillId="0" borderId="7" xfId="0" applyFont="1" applyBorder="1" applyAlignment="1" applyProtection="1">
      <alignment vertical="center"/>
      <protection locked="0"/>
    </xf>
    <xf numFmtId="180" fontId="26" fillId="0" borderId="72" xfId="2" applyNumberFormat="1" applyFont="1" applyBorder="1" applyAlignment="1" applyProtection="1">
      <alignment vertical="center"/>
    </xf>
    <xf numFmtId="180" fontId="36" fillId="0" borderId="128" xfId="0" applyNumberFormat="1" applyFont="1" applyBorder="1" applyAlignment="1">
      <alignment vertical="center"/>
    </xf>
    <xf numFmtId="176" fontId="35" fillId="0" borderId="108" xfId="0" applyNumberFormat="1" applyFont="1" applyBorder="1" applyAlignment="1" applyProtection="1">
      <alignment vertical="center"/>
      <protection locked="0"/>
    </xf>
    <xf numFmtId="176" fontId="3" fillId="0" borderId="64" xfId="0" applyNumberFormat="1" applyFont="1" applyBorder="1" applyAlignment="1">
      <alignment vertical="center"/>
    </xf>
    <xf numFmtId="176" fontId="3" fillId="2" borderId="12" xfId="0" applyNumberFormat="1" applyFont="1" applyFill="1" applyBorder="1" applyAlignment="1">
      <alignment vertical="center"/>
    </xf>
    <xf numFmtId="176" fontId="3" fillId="0" borderId="91" xfId="0" applyNumberFormat="1" applyFont="1" applyBorder="1" applyAlignment="1">
      <alignment vertical="center"/>
    </xf>
    <xf numFmtId="176" fontId="3" fillId="0" borderId="89" xfId="0" applyNumberFormat="1" applyFont="1" applyBorder="1" applyAlignment="1">
      <alignment vertical="center"/>
    </xf>
    <xf numFmtId="176" fontId="3" fillId="2" borderId="20" xfId="0" applyNumberFormat="1" applyFont="1" applyFill="1" applyBorder="1" applyAlignment="1">
      <alignment vertical="center"/>
    </xf>
    <xf numFmtId="176" fontId="3" fillId="0" borderId="8" xfId="0" applyNumberFormat="1" applyFont="1" applyBorder="1" applyAlignment="1">
      <alignment vertical="center"/>
    </xf>
    <xf numFmtId="176" fontId="10" fillId="0" borderId="18" xfId="0" applyNumberFormat="1" applyFont="1" applyBorder="1" applyAlignment="1" applyProtection="1">
      <alignment horizontal="centerContinuous" vertical="center"/>
      <protection locked="0"/>
    </xf>
    <xf numFmtId="0" fontId="12" fillId="0" borderId="67" xfId="0" applyFont="1" applyBorder="1" applyAlignment="1" applyProtection="1">
      <alignment horizontal="center" vertical="center" wrapText="1"/>
      <protection locked="0"/>
    </xf>
    <xf numFmtId="0" fontId="18" fillId="0" borderId="53" xfId="0" applyFont="1" applyBorder="1" applyAlignment="1">
      <alignment horizontal="center" vertical="center"/>
    </xf>
    <xf numFmtId="176" fontId="35" fillId="0" borderId="66" xfId="0" applyNumberFormat="1" applyFont="1" applyBorder="1" applyAlignment="1">
      <alignment vertical="center"/>
    </xf>
    <xf numFmtId="176" fontId="3" fillId="2" borderId="62" xfId="0" applyNumberFormat="1" applyFont="1" applyFill="1" applyBorder="1" applyAlignment="1">
      <alignment vertical="center"/>
    </xf>
    <xf numFmtId="0" fontId="46" fillId="0" borderId="0" xfId="0" applyFont="1"/>
    <xf numFmtId="176" fontId="46" fillId="2" borderId="17" xfId="0" applyNumberFormat="1" applyFont="1" applyFill="1" applyBorder="1" applyAlignment="1">
      <alignment vertical="center"/>
    </xf>
    <xf numFmtId="176" fontId="46" fillId="2" borderId="21" xfId="0" applyNumberFormat="1" applyFont="1" applyFill="1" applyBorder="1" applyAlignment="1">
      <alignment vertical="center"/>
    </xf>
    <xf numFmtId="176" fontId="46" fillId="0" borderId="129" xfId="0" applyNumberFormat="1" applyFont="1" applyBorder="1" applyAlignment="1" applyProtection="1">
      <alignment vertical="center"/>
      <protection locked="0"/>
    </xf>
    <xf numFmtId="176" fontId="46" fillId="0" borderId="109" xfId="0" applyNumberFormat="1" applyFont="1" applyBorder="1" applyAlignment="1">
      <alignment vertical="center"/>
    </xf>
    <xf numFmtId="176" fontId="46" fillId="0" borderId="1" xfId="0" applyNumberFormat="1" applyFont="1" applyBorder="1" applyAlignment="1" applyProtection="1">
      <alignment vertical="center"/>
      <protection locked="0"/>
    </xf>
    <xf numFmtId="176" fontId="46" fillId="0" borderId="123" xfId="0" applyNumberFormat="1" applyFont="1" applyBorder="1" applyAlignment="1">
      <alignment vertical="center"/>
    </xf>
    <xf numFmtId="176" fontId="46" fillId="0" borderId="2" xfId="0" applyNumberFormat="1" applyFont="1" applyBorder="1" applyAlignment="1" applyProtection="1">
      <alignment vertical="center"/>
      <protection locked="0"/>
    </xf>
    <xf numFmtId="176" fontId="46" fillId="0" borderId="125" xfId="0" applyNumberFormat="1" applyFont="1" applyBorder="1" applyAlignment="1">
      <alignment vertical="center"/>
    </xf>
    <xf numFmtId="180" fontId="46" fillId="0" borderId="21" xfId="0" applyNumberFormat="1" applyFont="1" applyBorder="1" applyAlignment="1">
      <alignment vertical="center"/>
    </xf>
    <xf numFmtId="180" fontId="46" fillId="0" borderId="6" xfId="0" applyNumberFormat="1" applyFont="1" applyBorder="1" applyAlignment="1">
      <alignment vertical="center"/>
    </xf>
    <xf numFmtId="0" fontId="14" fillId="0" borderId="0" xfId="0" applyFont="1" applyProtection="1">
      <protection locked="0"/>
    </xf>
    <xf numFmtId="0" fontId="26" fillId="0" borderId="4" xfId="0" applyFont="1" applyBorder="1" applyAlignment="1">
      <alignment horizontal="distributed" vertical="center"/>
    </xf>
    <xf numFmtId="0" fontId="4" fillId="0" borderId="4" xfId="0" applyFont="1" applyBorder="1" applyAlignment="1">
      <alignment horizontal="distributed" vertical="center"/>
    </xf>
    <xf numFmtId="177" fontId="8" fillId="0" borderId="84" xfId="0" applyNumberFormat="1" applyFont="1" applyBorder="1" applyAlignment="1" applyProtection="1">
      <alignment vertical="center"/>
      <protection locked="0"/>
    </xf>
    <xf numFmtId="177" fontId="8" fillId="0" borderId="29" xfId="0" applyNumberFormat="1" applyFont="1" applyBorder="1" applyAlignment="1" applyProtection="1">
      <alignment vertical="center"/>
      <protection locked="0"/>
    </xf>
    <xf numFmtId="177" fontId="26" fillId="0" borderId="41" xfId="0" applyNumberFormat="1" applyFont="1" applyBorder="1" applyAlignment="1" applyProtection="1">
      <alignment vertical="center"/>
      <protection locked="0"/>
    </xf>
    <xf numFmtId="179" fontId="8" fillId="0" borderId="19" xfId="0" applyNumberFormat="1" applyFont="1" applyBorder="1" applyAlignment="1">
      <alignment vertical="center"/>
    </xf>
    <xf numFmtId="176" fontId="30" fillId="0" borderId="79" xfId="0" applyNumberFormat="1" applyFont="1" applyBorder="1" applyAlignment="1" applyProtection="1">
      <alignment horizontal="center" vertical="center"/>
      <protection locked="0"/>
    </xf>
    <xf numFmtId="176" fontId="35" fillId="0" borderId="20" xfId="0" applyNumberFormat="1" applyFont="1" applyBorder="1" applyAlignment="1" applyProtection="1">
      <alignment vertical="center"/>
      <protection locked="0"/>
    </xf>
    <xf numFmtId="176" fontId="7" fillId="0" borderId="0" xfId="0" applyNumberFormat="1" applyFont="1" applyAlignment="1" applyProtection="1">
      <alignment vertical="center"/>
      <protection locked="0"/>
    </xf>
    <xf numFmtId="3" fontId="14" fillId="0" borderId="0" xfId="0" applyNumberFormat="1" applyFont="1" applyAlignment="1" applyProtection="1">
      <alignment vertical="center"/>
      <protection locked="0"/>
    </xf>
    <xf numFmtId="0" fontId="12" fillId="0" borderId="50" xfId="0" applyFont="1" applyBorder="1" applyAlignment="1" applyProtection="1">
      <alignment horizontal="centerContinuous" vertical="center" shrinkToFit="1"/>
      <protection locked="0"/>
    </xf>
    <xf numFmtId="3" fontId="12" fillId="0" borderId="10" xfId="0" applyNumberFormat="1" applyFont="1" applyBorder="1" applyAlignment="1" applyProtection="1">
      <alignment horizontal="centerContinuous" vertical="center" shrinkToFit="1"/>
      <protection locked="0"/>
    </xf>
    <xf numFmtId="0" fontId="11" fillId="0" borderId="11" xfId="0" applyFont="1" applyBorder="1" applyAlignment="1" applyProtection="1">
      <alignment vertical="center"/>
      <protection locked="0"/>
    </xf>
    <xf numFmtId="0" fontId="12" fillId="0" borderId="98" xfId="0" applyFont="1" applyBorder="1" applyAlignment="1" applyProtection="1">
      <alignment vertical="center"/>
      <protection locked="0"/>
    </xf>
    <xf numFmtId="176" fontId="31" fillId="0" borderId="100" xfId="0" applyNumberFormat="1" applyFont="1" applyBorder="1" applyAlignment="1" applyProtection="1">
      <alignment horizontal="center" vertical="center"/>
      <protection locked="0"/>
    </xf>
    <xf numFmtId="176" fontId="35" fillId="0" borderId="130" xfId="0" applyNumberFormat="1" applyFont="1" applyBorder="1" applyAlignment="1" applyProtection="1">
      <alignment vertical="center"/>
      <protection locked="0"/>
    </xf>
    <xf numFmtId="176" fontId="31" fillId="0" borderId="96" xfId="0" applyNumberFormat="1" applyFont="1" applyBorder="1" applyAlignment="1" applyProtection="1">
      <alignment horizontal="center" vertical="center"/>
      <protection locked="0"/>
    </xf>
    <xf numFmtId="0" fontId="6" fillId="0" borderId="11" xfId="0" applyFont="1" applyBorder="1" applyAlignment="1" applyProtection="1">
      <alignment vertical="center" wrapText="1"/>
      <protection locked="0"/>
    </xf>
    <xf numFmtId="176" fontId="35" fillId="0" borderId="131" xfId="0" applyNumberFormat="1" applyFont="1" applyBorder="1" applyAlignment="1" applyProtection="1">
      <alignment vertical="center"/>
      <protection locked="0"/>
    </xf>
    <xf numFmtId="176" fontId="38" fillId="0" borderId="100" xfId="0" applyNumberFormat="1" applyFont="1" applyBorder="1" applyAlignment="1" applyProtection="1">
      <alignment horizontal="center" vertical="center"/>
      <protection locked="0"/>
    </xf>
    <xf numFmtId="176" fontId="35" fillId="0" borderId="52" xfId="0" applyNumberFormat="1" applyFont="1" applyBorder="1" applyAlignment="1" applyProtection="1">
      <alignment vertical="center"/>
      <protection locked="0"/>
    </xf>
    <xf numFmtId="176" fontId="35" fillId="0" borderId="132" xfId="0" applyNumberFormat="1" applyFont="1" applyBorder="1" applyAlignment="1" applyProtection="1">
      <alignment vertical="center"/>
      <protection locked="0"/>
    </xf>
    <xf numFmtId="0" fontId="11" fillId="0" borderId="85" xfId="0" applyFont="1" applyBorder="1" applyAlignment="1" applyProtection="1">
      <alignment vertical="center"/>
      <protection locked="0"/>
    </xf>
    <xf numFmtId="176" fontId="4" fillId="0" borderId="7" xfId="0" applyNumberFormat="1" applyFont="1" applyBorder="1" applyProtection="1">
      <protection locked="0"/>
    </xf>
    <xf numFmtId="0" fontId="47" fillId="0" borderId="133" xfId="1" applyFont="1" applyBorder="1" applyAlignment="1" applyProtection="1">
      <alignment horizontal="center" vertical="center"/>
    </xf>
    <xf numFmtId="0" fontId="47" fillId="0" borderId="134" xfId="1" applyFont="1" applyBorder="1" applyAlignment="1" applyProtection="1">
      <alignment horizontal="center" vertical="center"/>
    </xf>
    <xf numFmtId="0" fontId="47" fillId="0" borderId="113" xfId="1" applyFont="1" applyBorder="1" applyAlignment="1" applyProtection="1">
      <alignment horizontal="center" vertical="center"/>
    </xf>
    <xf numFmtId="3" fontId="40" fillId="0" borderId="10" xfId="0" applyNumberFormat="1" applyFont="1" applyBorder="1" applyAlignment="1" applyProtection="1">
      <alignment horizontal="centerContinuous" vertical="center" shrinkToFit="1"/>
      <protection locked="0"/>
    </xf>
    <xf numFmtId="176" fontId="30" fillId="0" borderId="80" xfId="0" applyNumberFormat="1" applyFont="1" applyBorder="1" applyAlignment="1" applyProtection="1">
      <alignment horizontal="center" vertical="center"/>
      <protection locked="0"/>
    </xf>
    <xf numFmtId="176" fontId="35" fillId="2" borderId="120" xfId="0" applyNumberFormat="1" applyFont="1" applyFill="1" applyBorder="1" applyAlignment="1" applyProtection="1">
      <alignment vertical="center"/>
      <protection locked="0"/>
    </xf>
    <xf numFmtId="181" fontId="27" fillId="0" borderId="18" xfId="0" applyNumberFormat="1" applyFont="1" applyBorder="1"/>
    <xf numFmtId="0" fontId="12" fillId="0" borderId="42" xfId="0" applyFont="1" applyBorder="1" applyAlignment="1" applyProtection="1">
      <alignment horizontal="centerContinuous" vertical="center"/>
      <protection locked="0"/>
    </xf>
    <xf numFmtId="0" fontId="49" fillId="0" borderId="7" xfId="0" applyFont="1" applyBorder="1" applyAlignment="1" applyProtection="1">
      <alignment horizontal="centerContinuous" vertical="center"/>
      <protection locked="0"/>
    </xf>
    <xf numFmtId="176" fontId="49" fillId="0" borderId="8" xfId="0" applyNumberFormat="1" applyFont="1" applyBorder="1" applyAlignment="1" applyProtection="1">
      <alignment horizontal="centerContinuous" vertical="center"/>
      <protection locked="0"/>
    </xf>
    <xf numFmtId="176" fontId="49" fillId="0" borderId="7" xfId="0" applyNumberFormat="1" applyFont="1" applyBorder="1" applyAlignment="1" applyProtection="1">
      <alignment horizontal="centerContinuous" vertical="center"/>
      <protection locked="0"/>
    </xf>
    <xf numFmtId="176" fontId="3" fillId="0" borderId="135" xfId="0" applyNumberFormat="1" applyFont="1" applyBorder="1" applyAlignment="1">
      <alignment vertical="center"/>
    </xf>
    <xf numFmtId="176" fontId="2" fillId="2" borderId="17" xfId="0" applyNumberFormat="1" applyFont="1" applyFill="1" applyBorder="1" applyAlignment="1">
      <alignment vertical="center"/>
    </xf>
    <xf numFmtId="183" fontId="21" fillId="0" borderId="0" xfId="2" applyNumberFormat="1" applyFont="1" applyBorder="1" applyAlignment="1" applyProtection="1">
      <alignment horizontal="center" vertical="center"/>
      <protection locked="0"/>
    </xf>
    <xf numFmtId="183" fontId="21" fillId="0" borderId="0" xfId="2" applyNumberFormat="1" applyFont="1" applyAlignment="1" applyProtection="1">
      <alignment horizontal="center" vertical="center"/>
      <protection locked="0"/>
    </xf>
    <xf numFmtId="183" fontId="21" fillId="0" borderId="0" xfId="2" applyNumberFormat="1" applyFont="1" applyFill="1" applyAlignment="1" applyProtection="1">
      <alignment horizontal="center" vertical="center"/>
      <protection locked="0"/>
    </xf>
    <xf numFmtId="183" fontId="21" fillId="0" borderId="0" xfId="2" applyNumberFormat="1" applyFont="1" applyFill="1" applyAlignment="1" applyProtection="1">
      <alignment horizontal="center" vertical="center"/>
    </xf>
    <xf numFmtId="183" fontId="21" fillId="0" borderId="0" xfId="2" applyNumberFormat="1" applyFont="1" applyAlignment="1" applyProtection="1">
      <alignment horizontal="center" vertical="center"/>
    </xf>
    <xf numFmtId="183" fontId="2" fillId="0" borderId="0" xfId="2" applyNumberFormat="1" applyFont="1" applyBorder="1" applyProtection="1">
      <protection locked="0"/>
    </xf>
    <xf numFmtId="183" fontId="2" fillId="0" borderId="0" xfId="2" applyNumberFormat="1" applyFont="1" applyProtection="1">
      <protection locked="0"/>
    </xf>
    <xf numFmtId="176" fontId="3" fillId="2" borderId="27" xfId="0" applyNumberFormat="1" applyFont="1" applyFill="1" applyBorder="1" applyAlignment="1">
      <alignment vertical="center"/>
    </xf>
    <xf numFmtId="176" fontId="35" fillId="2" borderId="54" xfId="0" applyNumberFormat="1" applyFont="1" applyFill="1" applyBorder="1" applyAlignment="1">
      <alignment vertical="center"/>
    </xf>
    <xf numFmtId="176" fontId="2" fillId="0" borderId="136" xfId="0" applyNumberFormat="1" applyFont="1" applyBorder="1" applyAlignment="1" applyProtection="1">
      <alignment vertical="center"/>
      <protection locked="0"/>
    </xf>
    <xf numFmtId="176" fontId="2" fillId="0" borderId="129" xfId="0" applyNumberFormat="1" applyFont="1" applyBorder="1" applyAlignment="1" applyProtection="1">
      <alignment vertical="center"/>
      <protection locked="0"/>
    </xf>
    <xf numFmtId="176" fontId="2" fillId="0" borderId="114" xfId="0" applyNumberFormat="1" applyFont="1" applyBorder="1" applyAlignment="1" applyProtection="1">
      <alignment vertical="center"/>
      <protection locked="0"/>
    </xf>
    <xf numFmtId="176" fontId="2" fillId="0" borderId="1" xfId="0" applyNumberFormat="1" applyFont="1" applyBorder="1" applyAlignment="1" applyProtection="1">
      <alignment vertical="center"/>
      <protection locked="0"/>
    </xf>
    <xf numFmtId="176" fontId="2" fillId="0" borderId="137" xfId="0" applyNumberFormat="1" applyFont="1" applyBorder="1" applyAlignment="1" applyProtection="1">
      <alignment vertical="center"/>
      <protection locked="0"/>
    </xf>
    <xf numFmtId="176" fontId="2" fillId="0" borderId="2" xfId="0" applyNumberFormat="1" applyFont="1" applyBorder="1" applyAlignment="1" applyProtection="1">
      <alignment vertical="center"/>
      <protection locked="0"/>
    </xf>
    <xf numFmtId="176" fontId="26" fillId="0" borderId="41" xfId="2" applyNumberFormat="1" applyFont="1" applyBorder="1" applyAlignment="1" applyProtection="1">
      <alignment vertical="center"/>
    </xf>
    <xf numFmtId="176" fontId="3" fillId="0" borderId="29" xfId="0" applyNumberFormat="1" applyFont="1" applyBorder="1" applyAlignment="1">
      <alignment vertical="center"/>
    </xf>
    <xf numFmtId="176" fontId="15" fillId="0" borderId="133" xfId="0" applyNumberFormat="1" applyFont="1" applyBorder="1" applyAlignment="1" applyProtection="1">
      <alignment vertical="center"/>
      <protection locked="0"/>
    </xf>
    <xf numFmtId="176" fontId="35" fillId="0" borderId="84" xfId="0" applyNumberFormat="1" applyFont="1" applyBorder="1" applyAlignment="1">
      <alignment vertical="center"/>
    </xf>
    <xf numFmtId="176" fontId="35" fillId="0" borderId="115" xfId="0" applyNumberFormat="1" applyFont="1" applyBorder="1" applyAlignment="1" applyProtection="1">
      <alignment vertical="center"/>
      <protection locked="0"/>
    </xf>
    <xf numFmtId="3" fontId="37" fillId="0" borderId="79" xfId="0" applyNumberFormat="1" applyFont="1" applyBorder="1" applyAlignment="1" applyProtection="1">
      <alignment horizontal="distributed" vertical="center"/>
      <protection locked="0"/>
    </xf>
    <xf numFmtId="3" fontId="34" fillId="0" borderId="79" xfId="0" applyNumberFormat="1" applyFont="1" applyBorder="1" applyAlignment="1" applyProtection="1">
      <alignment horizontal="distributed" vertical="center" shrinkToFit="1"/>
      <protection locked="0"/>
    </xf>
    <xf numFmtId="0" fontId="29" fillId="0" borderId="50" xfId="0" applyFont="1" applyBorder="1" applyAlignment="1" applyProtection="1">
      <alignment vertical="center"/>
      <protection locked="0"/>
    </xf>
    <xf numFmtId="0" fontId="4" fillId="0" borderId="0" xfId="6" applyFont="1">
      <alignment vertical="center"/>
    </xf>
    <xf numFmtId="0" fontId="51" fillId="0" borderId="0" xfId="6" applyFont="1">
      <alignment vertical="center"/>
    </xf>
    <xf numFmtId="0" fontId="52" fillId="0" borderId="0" xfId="6" applyFont="1">
      <alignment vertical="center"/>
    </xf>
    <xf numFmtId="0" fontId="53" fillId="0" borderId="0" xfId="6" applyFont="1">
      <alignment vertical="center"/>
    </xf>
    <xf numFmtId="0" fontId="55" fillId="0" borderId="0" xfId="6" applyFont="1">
      <alignment vertical="center"/>
    </xf>
    <xf numFmtId="0" fontId="4" fillId="0" borderId="0" xfId="5" applyFont="1">
      <alignment vertical="center"/>
    </xf>
    <xf numFmtId="0" fontId="50" fillId="0" borderId="0" xfId="5" applyFont="1" applyAlignment="1">
      <alignment horizontal="center" vertical="center"/>
    </xf>
    <xf numFmtId="0" fontId="52" fillId="0" borderId="0" xfId="5" applyFont="1">
      <alignment vertical="center"/>
    </xf>
    <xf numFmtId="0" fontId="51" fillId="0" borderId="0" xfId="5" applyFont="1">
      <alignment vertical="center"/>
    </xf>
    <xf numFmtId="0" fontId="15" fillId="0" borderId="0" xfId="5" applyFont="1">
      <alignment vertical="center"/>
    </xf>
    <xf numFmtId="0" fontId="15" fillId="0" borderId="6" xfId="5" applyFont="1" applyBorder="1">
      <alignment vertical="center"/>
    </xf>
    <xf numFmtId="0" fontId="15" fillId="0" borderId="23" xfId="5" applyFont="1" applyBorder="1">
      <alignment vertical="center"/>
    </xf>
    <xf numFmtId="0" fontId="15" fillId="0" borderId="140" xfId="5" applyFont="1" applyBorder="1">
      <alignment vertical="center"/>
    </xf>
    <xf numFmtId="0" fontId="15" fillId="0" borderId="4" xfId="5" applyFont="1" applyBorder="1">
      <alignment vertical="center"/>
    </xf>
    <xf numFmtId="0" fontId="55" fillId="0" borderId="0" xfId="5" applyFont="1">
      <alignment vertical="center"/>
    </xf>
    <xf numFmtId="0" fontId="15" fillId="0" borderId="0" xfId="5" applyFont="1" applyAlignment="1">
      <alignment horizontal="left" vertical="center"/>
    </xf>
    <xf numFmtId="0" fontId="51" fillId="0" borderId="0" xfId="4" applyFont="1">
      <alignment vertical="center"/>
    </xf>
    <xf numFmtId="0" fontId="4" fillId="0" borderId="0" xfId="4" applyFont="1">
      <alignment vertical="center"/>
    </xf>
    <xf numFmtId="0" fontId="57" fillId="0" borderId="0" xfId="4" applyFont="1" applyAlignment="1">
      <alignment horizontal="center" vertical="center"/>
    </xf>
    <xf numFmtId="0" fontId="50" fillId="0" borderId="0" xfId="4" applyFont="1" applyAlignment="1">
      <alignment horizontal="center" vertical="center"/>
    </xf>
    <xf numFmtId="0" fontId="15" fillId="0" borderId="0" xfId="4" applyFont="1">
      <alignment vertical="center"/>
    </xf>
    <xf numFmtId="0" fontId="15" fillId="0" borderId="3" xfId="4" applyFont="1" applyBorder="1">
      <alignment vertical="center"/>
    </xf>
    <xf numFmtId="0" fontId="0" fillId="0" borderId="4" xfId="0" applyBorder="1"/>
    <xf numFmtId="0" fontId="0" fillId="0" borderId="18" xfId="0" applyBorder="1"/>
    <xf numFmtId="0" fontId="53" fillId="0" borderId="19" xfId="4" applyFont="1" applyBorder="1">
      <alignment vertical="center"/>
    </xf>
    <xf numFmtId="0" fontId="53" fillId="0" borderId="0" xfId="4" applyFont="1" applyAlignment="1">
      <alignment horizontal="center" vertical="center"/>
    </xf>
    <xf numFmtId="0" fontId="0" fillId="0" borderId="20" xfId="0" applyBorder="1"/>
    <xf numFmtId="0" fontId="15" fillId="0" borderId="19" xfId="4" applyFont="1" applyBorder="1">
      <alignment vertical="center"/>
    </xf>
    <xf numFmtId="0" fontId="0" fillId="0" borderId="19" xfId="0" applyBorder="1"/>
    <xf numFmtId="0" fontId="15" fillId="0" borderId="5" xfId="4" applyFont="1" applyBorder="1">
      <alignment vertical="center"/>
    </xf>
    <xf numFmtId="0" fontId="0" fillId="0" borderId="6" xfId="0" applyBorder="1"/>
    <xf numFmtId="0" fontId="0" fillId="0" borderId="21" xfId="0" applyBorder="1"/>
    <xf numFmtId="0" fontId="52" fillId="0" borderId="0" xfId="4" applyFont="1">
      <alignment vertical="center"/>
    </xf>
    <xf numFmtId="0" fontId="59" fillId="0" borderId="0" xfId="4" applyFont="1">
      <alignment vertical="center"/>
    </xf>
    <xf numFmtId="176" fontId="16" fillId="0" borderId="16" xfId="0" applyNumberFormat="1" applyFont="1" applyBorder="1" applyAlignment="1" applyProtection="1">
      <alignment horizontal="centerContinuous" vertical="center"/>
      <protection locked="0"/>
    </xf>
    <xf numFmtId="0" fontId="18" fillId="0" borderId="99" xfId="0" applyFont="1" applyBorder="1" applyAlignment="1" applyProtection="1">
      <alignment vertical="center"/>
      <protection locked="0"/>
    </xf>
    <xf numFmtId="176" fontId="16" fillId="0" borderId="101" xfId="0" applyNumberFormat="1" applyFont="1" applyBorder="1" applyAlignment="1" applyProtection="1">
      <alignment horizontal="centerContinuous" vertical="center"/>
      <protection locked="0"/>
    </xf>
    <xf numFmtId="0" fontId="4" fillId="0" borderId="158" xfId="0" applyFont="1" applyBorder="1" applyAlignment="1" applyProtection="1">
      <alignment horizontal="right" vertical="center"/>
      <protection locked="0"/>
    </xf>
    <xf numFmtId="176" fontId="26" fillId="0" borderId="88" xfId="0" applyNumberFormat="1" applyFont="1" applyBorder="1" applyAlignment="1" applyProtection="1">
      <alignment horizontal="distributed" vertical="center"/>
      <protection locked="0"/>
    </xf>
    <xf numFmtId="176" fontId="42" fillId="0" borderId="128" xfId="0" applyNumberFormat="1" applyFont="1" applyBorder="1" applyAlignment="1" applyProtection="1">
      <alignment horizontal="right" vertical="center"/>
      <protection locked="0"/>
    </xf>
    <xf numFmtId="176" fontId="15" fillId="0" borderId="133" xfId="0" applyNumberFormat="1" applyFont="1" applyBorder="1" applyAlignment="1" applyProtection="1">
      <alignment horizontal="right" vertical="center"/>
      <protection locked="0"/>
    </xf>
    <xf numFmtId="0" fontId="12" fillId="0" borderId="7" xfId="0" applyFont="1" applyBorder="1" applyAlignment="1" applyProtection="1">
      <alignment vertical="center"/>
      <protection locked="0"/>
    </xf>
    <xf numFmtId="176" fontId="2" fillId="0" borderId="82" xfId="0" applyNumberFormat="1" applyFont="1" applyBorder="1" applyAlignment="1" applyProtection="1">
      <alignment vertical="center"/>
      <protection locked="0"/>
    </xf>
    <xf numFmtId="176" fontId="2" fillId="0" borderId="10" xfId="0" applyNumberFormat="1" applyFont="1" applyBorder="1" applyAlignment="1" applyProtection="1">
      <alignment vertical="center"/>
      <protection locked="0"/>
    </xf>
    <xf numFmtId="176" fontId="2" fillId="0" borderId="55" xfId="0" applyNumberFormat="1" applyFont="1" applyBorder="1" applyAlignment="1" applyProtection="1">
      <alignment vertical="center"/>
      <protection locked="0"/>
    </xf>
    <xf numFmtId="176" fontId="26" fillId="0" borderId="138" xfId="0" applyNumberFormat="1" applyFont="1" applyBorder="1" applyAlignment="1">
      <alignment vertical="center"/>
    </xf>
    <xf numFmtId="176" fontId="26" fillId="0" borderId="42" xfId="0" applyNumberFormat="1" applyFont="1" applyBorder="1" applyAlignment="1">
      <alignment vertical="center"/>
    </xf>
    <xf numFmtId="176" fontId="26" fillId="0" borderId="8" xfId="0" applyNumberFormat="1" applyFont="1" applyBorder="1" applyAlignment="1">
      <alignment vertical="center"/>
    </xf>
    <xf numFmtId="176" fontId="8" fillId="0" borderId="139" xfId="0" applyNumberFormat="1" applyFont="1" applyBorder="1" applyAlignment="1">
      <alignment vertical="center"/>
    </xf>
    <xf numFmtId="3" fontId="14" fillId="0" borderId="56" xfId="0" applyNumberFormat="1" applyFont="1" applyBorder="1" applyAlignment="1" applyProtection="1">
      <alignment horizontal="distributed" vertical="center"/>
      <protection locked="0"/>
    </xf>
    <xf numFmtId="0" fontId="15" fillId="0" borderId="42" xfId="5" applyFont="1" applyBorder="1">
      <alignment vertical="center"/>
    </xf>
    <xf numFmtId="0" fontId="15" fillId="0" borderId="8" xfId="5" applyFont="1" applyBorder="1">
      <alignment vertical="center"/>
    </xf>
    <xf numFmtId="176" fontId="35" fillId="0" borderId="10" xfId="0" applyNumberFormat="1" applyFont="1" applyBorder="1" applyAlignment="1" applyProtection="1">
      <alignment vertical="center"/>
      <protection locked="0"/>
    </xf>
    <xf numFmtId="176" fontId="26" fillId="0" borderId="106" xfId="2" applyNumberFormat="1" applyFont="1" applyBorder="1" applyAlignment="1">
      <alignment vertical="center"/>
    </xf>
    <xf numFmtId="0" fontId="12" fillId="0" borderId="7" xfId="0" applyFont="1" applyBorder="1" applyAlignment="1" applyProtection="1">
      <alignment horizontal="centerContinuous" vertical="center"/>
      <protection locked="0"/>
    </xf>
    <xf numFmtId="176" fontId="26" fillId="0" borderId="83" xfId="2" applyNumberFormat="1" applyFont="1" applyBorder="1" applyAlignment="1" applyProtection="1">
      <alignment vertical="center"/>
    </xf>
    <xf numFmtId="176" fontId="26" fillId="0" borderId="22" xfId="2" applyNumberFormat="1" applyFont="1" applyBorder="1" applyAlignment="1" applyProtection="1">
      <alignment vertical="center"/>
    </xf>
    <xf numFmtId="176" fontId="26" fillId="0" borderId="33" xfId="2" applyNumberFormat="1" applyFont="1" applyBorder="1" applyAlignment="1" applyProtection="1">
      <alignment vertical="center"/>
    </xf>
    <xf numFmtId="176" fontId="26" fillId="0" borderId="13" xfId="0" applyNumberFormat="1" applyFont="1" applyBorder="1" applyAlignment="1" applyProtection="1">
      <alignment vertical="center"/>
      <protection locked="0"/>
    </xf>
    <xf numFmtId="176" fontId="26" fillId="0" borderId="35" xfId="0" applyNumberFormat="1" applyFont="1" applyBorder="1" applyAlignment="1" applyProtection="1">
      <alignment vertical="center"/>
      <protection locked="0"/>
    </xf>
    <xf numFmtId="0" fontId="26" fillId="0" borderId="88" xfId="0" applyFont="1" applyBorder="1" applyAlignment="1">
      <alignment horizontal="distributed" vertical="center"/>
    </xf>
    <xf numFmtId="176" fontId="26" fillId="0" borderId="159" xfId="0" applyNumberFormat="1" applyFont="1" applyBorder="1" applyAlignment="1">
      <alignment vertical="center"/>
    </xf>
    <xf numFmtId="176" fontId="26" fillId="0" borderId="38" xfId="2" applyNumberFormat="1" applyFont="1" applyBorder="1" applyAlignment="1" applyProtection="1">
      <alignment vertical="center"/>
    </xf>
    <xf numFmtId="180" fontId="26" fillId="0" borderId="107" xfId="2" applyNumberFormat="1" applyFont="1" applyBorder="1" applyAlignment="1" applyProtection="1">
      <alignment vertical="center"/>
    </xf>
    <xf numFmtId="176" fontId="26" fillId="0" borderId="102" xfId="0" applyNumberFormat="1" applyFont="1" applyBorder="1" applyAlignment="1">
      <alignment vertical="center"/>
    </xf>
    <xf numFmtId="176" fontId="35" fillId="0" borderId="30" xfId="0" applyNumberFormat="1" applyFont="1" applyBorder="1" applyAlignment="1" applyProtection="1">
      <alignment vertical="center"/>
      <protection locked="0"/>
    </xf>
    <xf numFmtId="0" fontId="32" fillId="0" borderId="79" xfId="0" applyFont="1" applyBorder="1" applyAlignment="1" applyProtection="1">
      <alignment vertical="center"/>
      <protection locked="0"/>
    </xf>
    <xf numFmtId="0" fontId="29" fillId="0" borderId="160" xfId="0" applyFont="1" applyBorder="1" applyAlignment="1" applyProtection="1">
      <alignment vertical="center"/>
      <protection locked="0"/>
    </xf>
    <xf numFmtId="0" fontId="50" fillId="0" borderId="0" xfId="6" applyFont="1" applyAlignment="1">
      <alignment horizontal="center" vertical="center"/>
    </xf>
    <xf numFmtId="0" fontId="4" fillId="0" borderId="0" xfId="6" applyFont="1">
      <alignment vertical="center"/>
    </xf>
    <xf numFmtId="0" fontId="50" fillId="0" borderId="0" xfId="5" applyFont="1" applyAlignment="1">
      <alignment horizontal="center" vertical="center"/>
    </xf>
    <xf numFmtId="0" fontId="4" fillId="0" borderId="0" xfId="5" applyFont="1">
      <alignment vertical="center"/>
    </xf>
    <xf numFmtId="0" fontId="23" fillId="0" borderId="4"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178" fontId="44" fillId="2" borderId="4" xfId="0" applyNumberFormat="1" applyFont="1" applyFill="1" applyBorder="1" applyAlignment="1">
      <alignment horizontal="center" vertical="center"/>
    </xf>
    <xf numFmtId="178" fontId="44" fillId="2" borderId="18" xfId="0" applyNumberFormat="1" applyFont="1" applyFill="1" applyBorder="1" applyAlignment="1">
      <alignment horizontal="center" vertical="center"/>
    </xf>
    <xf numFmtId="178" fontId="44" fillId="2" borderId="6" xfId="0" applyNumberFormat="1" applyFont="1" applyFill="1" applyBorder="1" applyAlignment="1">
      <alignment horizontal="center" vertical="center"/>
    </xf>
    <xf numFmtId="178" fontId="44" fillId="2" borderId="21" xfId="0" applyNumberFormat="1" applyFont="1" applyFill="1" applyBorder="1" applyAlignment="1">
      <alignment horizontal="center" vertical="center"/>
    </xf>
    <xf numFmtId="0" fontId="12" fillId="0" borderId="4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141" xfId="0"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141" xfId="0" applyFont="1" applyBorder="1" applyAlignment="1" applyProtection="1">
      <alignment horizontal="center" vertical="center"/>
      <protection locked="0"/>
    </xf>
    <xf numFmtId="0" fontId="45" fillId="0" borderId="19" xfId="0" applyFont="1" applyBorder="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0" fontId="45" fillId="0" borderId="20" xfId="0" applyFont="1" applyBorder="1" applyAlignment="1" applyProtection="1">
      <alignment horizontal="center" vertical="center" wrapText="1"/>
      <protection locked="0"/>
    </xf>
    <xf numFmtId="0" fontId="45" fillId="0" borderId="5" xfId="0" applyFont="1" applyBorder="1" applyAlignment="1" applyProtection="1">
      <alignment horizontal="center" vertical="center" wrapText="1"/>
      <protection locked="0"/>
    </xf>
    <xf numFmtId="0" fontId="45" fillId="0" borderId="6" xfId="0" applyFont="1" applyBorder="1" applyAlignment="1" applyProtection="1">
      <alignment horizontal="center" vertical="center" wrapText="1"/>
      <protection locked="0"/>
    </xf>
    <xf numFmtId="0" fontId="45" fillId="0" borderId="21" xfId="0" applyFont="1" applyBorder="1" applyAlignment="1" applyProtection="1">
      <alignment horizontal="center" vertical="center" wrapText="1"/>
      <protection locked="0"/>
    </xf>
    <xf numFmtId="182" fontId="43" fillId="3" borderId="4" xfId="0" applyNumberFormat="1" applyFont="1" applyFill="1" applyBorder="1" applyAlignment="1" applyProtection="1">
      <alignment horizontal="center" vertical="center"/>
      <protection locked="0"/>
    </xf>
    <xf numFmtId="182" fontId="43" fillId="3" borderId="18" xfId="0" applyNumberFormat="1" applyFont="1" applyFill="1" applyBorder="1" applyAlignment="1" applyProtection="1">
      <alignment horizontal="center" vertical="center"/>
      <protection locked="0"/>
    </xf>
    <xf numFmtId="182" fontId="43" fillId="3" borderId="0" xfId="0" applyNumberFormat="1" applyFont="1" applyFill="1" applyAlignment="1" applyProtection="1">
      <alignment horizontal="center" vertical="center"/>
      <protection locked="0"/>
    </xf>
    <xf numFmtId="182" fontId="43" fillId="3" borderId="20" xfId="0" applyNumberFormat="1" applyFont="1" applyFill="1" applyBorder="1" applyAlignment="1" applyProtection="1">
      <alignment horizontal="center" vertical="center"/>
      <protection locked="0"/>
    </xf>
    <xf numFmtId="182" fontId="43" fillId="3" borderId="6" xfId="0" applyNumberFormat="1" applyFont="1" applyFill="1" applyBorder="1" applyAlignment="1" applyProtection="1">
      <alignment horizontal="center" vertical="center"/>
      <protection locked="0"/>
    </xf>
    <xf numFmtId="182" fontId="43" fillId="3" borderId="21"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37" fillId="0" borderId="102"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148"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7" fillId="0" borderId="47" xfId="0" applyFont="1" applyBorder="1" applyAlignment="1" applyProtection="1">
      <alignment horizontal="center" vertical="center"/>
      <protection locked="0"/>
    </xf>
    <xf numFmtId="0" fontId="37" fillId="0" borderId="149"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0" borderId="36" xfId="0" applyFont="1" applyBorder="1" applyAlignment="1">
      <alignment horizontal="center" vertical="center"/>
    </xf>
    <xf numFmtId="0" fontId="7" fillId="0" borderId="147" xfId="0" applyFont="1" applyBorder="1" applyAlignment="1">
      <alignment horizontal="center" vertical="center"/>
    </xf>
    <xf numFmtId="177" fontId="19" fillId="0" borderId="4" xfId="0" applyNumberFormat="1" applyFont="1" applyBorder="1" applyAlignment="1" applyProtection="1">
      <alignment horizontal="center" vertical="center"/>
      <protection locked="0"/>
    </xf>
    <xf numFmtId="177" fontId="19" fillId="0" borderId="18" xfId="0" applyNumberFormat="1" applyFont="1" applyBorder="1" applyAlignment="1" applyProtection="1">
      <alignment horizontal="center" vertical="center"/>
      <protection locked="0"/>
    </xf>
    <xf numFmtId="177" fontId="19" fillId="0" borderId="6" xfId="0" applyNumberFormat="1" applyFont="1" applyBorder="1" applyAlignment="1" applyProtection="1">
      <alignment horizontal="center" vertical="center"/>
      <protection locked="0"/>
    </xf>
    <xf numFmtId="177" fontId="19" fillId="0" borderId="21" xfId="0" applyNumberFormat="1" applyFont="1" applyBorder="1" applyAlignment="1" applyProtection="1">
      <alignment horizontal="center" vertical="center"/>
      <protection locked="0"/>
    </xf>
    <xf numFmtId="0" fontId="34" fillId="0" borderId="102" xfId="0" applyFont="1" applyBorder="1" applyAlignment="1">
      <alignment horizontal="center" vertical="center"/>
    </xf>
    <xf numFmtId="0" fontId="34" fillId="0" borderId="7" xfId="0" applyFont="1" applyBorder="1" applyAlignment="1">
      <alignment horizontal="center" vertical="center"/>
    </xf>
    <xf numFmtId="0" fontId="34" fillId="0" borderId="148" xfId="0" applyFont="1" applyBorder="1" applyAlignment="1">
      <alignment horizontal="center" vertical="center"/>
    </xf>
    <xf numFmtId="176" fontId="19" fillId="0" borderId="4" xfId="0" applyNumberFormat="1" applyFont="1" applyBorder="1" applyAlignment="1" applyProtection="1">
      <alignment horizontal="center" vertical="center"/>
      <protection locked="0"/>
    </xf>
    <xf numFmtId="176" fontId="19" fillId="0" borderId="18" xfId="0" applyNumberFormat="1" applyFont="1" applyBorder="1" applyAlignment="1" applyProtection="1">
      <alignment horizontal="center" vertical="center"/>
      <protection locked="0"/>
    </xf>
    <xf numFmtId="176" fontId="19" fillId="0" borderId="6" xfId="0" applyNumberFormat="1" applyFont="1" applyBorder="1" applyAlignment="1" applyProtection="1">
      <alignment horizontal="center" vertical="center"/>
      <protection locked="0"/>
    </xf>
    <xf numFmtId="176" fontId="19" fillId="0" borderId="21" xfId="0" applyNumberFormat="1" applyFont="1" applyBorder="1" applyAlignment="1" applyProtection="1">
      <alignment horizontal="center" vertical="center"/>
      <protection locked="0"/>
    </xf>
    <xf numFmtId="0" fontId="12" fillId="0" borderId="140" xfId="0" applyFont="1" applyBorder="1" applyAlignment="1" applyProtection="1">
      <alignment horizontal="center" vertical="center"/>
      <protection locked="0"/>
    </xf>
    <xf numFmtId="0" fontId="12" fillId="0" borderId="142" xfId="0" applyFont="1" applyBorder="1" applyAlignment="1" applyProtection="1">
      <alignment horizontal="center" vertical="center"/>
      <protection locked="0"/>
    </xf>
    <xf numFmtId="0" fontId="12" fillId="0" borderId="143" xfId="0" applyFont="1" applyBorder="1" applyAlignment="1" applyProtection="1">
      <alignment horizontal="center" vertical="center"/>
      <protection locked="0"/>
    </xf>
    <xf numFmtId="0" fontId="12" fillId="0" borderId="144" xfId="0" applyFont="1" applyBorder="1" applyAlignment="1" applyProtection="1">
      <alignment horizontal="center" vertical="center"/>
      <protection locked="0"/>
    </xf>
    <xf numFmtId="0" fontId="12" fillId="0" borderId="145" xfId="0" applyFont="1" applyBorder="1" applyAlignment="1" applyProtection="1">
      <alignment horizontal="center" vertical="center"/>
      <protection locked="0"/>
    </xf>
    <xf numFmtId="0" fontId="12" fillId="0" borderId="146" xfId="0" applyFont="1" applyBorder="1" applyAlignment="1" applyProtection="1">
      <alignment horizontal="center" vertical="center"/>
      <protection locked="0"/>
    </xf>
    <xf numFmtId="0" fontId="48" fillId="0" borderId="23" xfId="0" applyFont="1" applyBorder="1" applyAlignment="1" applyProtection="1">
      <alignment horizontal="center" vertical="center"/>
      <protection locked="0"/>
    </xf>
    <xf numFmtId="0" fontId="48" fillId="0" borderId="141" xfId="0" applyFont="1" applyBorder="1" applyAlignment="1" applyProtection="1">
      <alignment horizontal="center" vertical="center"/>
      <protection locked="0"/>
    </xf>
    <xf numFmtId="0" fontId="48" fillId="0" borderId="23" xfId="0" applyFont="1" applyBorder="1" applyAlignment="1">
      <alignment horizontal="center" vertical="center"/>
    </xf>
    <xf numFmtId="0" fontId="48" fillId="0" borderId="141" xfId="0" applyFont="1" applyBorder="1" applyAlignment="1">
      <alignment horizontal="center" vertical="center"/>
    </xf>
    <xf numFmtId="0" fontId="41" fillId="0" borderId="7" xfId="1" applyBorder="1" applyAlignment="1" applyProtection="1">
      <alignment horizontal="center"/>
    </xf>
    <xf numFmtId="176" fontId="19" fillId="2" borderId="4" xfId="0" applyNumberFormat="1" applyFont="1" applyFill="1" applyBorder="1" applyAlignment="1">
      <alignment horizontal="center" vertical="center"/>
    </xf>
    <xf numFmtId="176" fontId="19" fillId="2" borderId="18" xfId="0" applyNumberFormat="1" applyFont="1" applyFill="1" applyBorder="1" applyAlignment="1">
      <alignment horizontal="center" vertical="center"/>
    </xf>
    <xf numFmtId="176" fontId="19" fillId="2" borderId="6" xfId="0" applyNumberFormat="1" applyFont="1" applyFill="1" applyBorder="1" applyAlignment="1">
      <alignment horizontal="center" vertical="center"/>
    </xf>
    <xf numFmtId="176" fontId="19" fillId="2" borderId="21" xfId="0" applyNumberFormat="1" applyFont="1" applyFill="1" applyBorder="1" applyAlignment="1">
      <alignment horizontal="center" vertical="center"/>
    </xf>
    <xf numFmtId="0" fontId="23" fillId="2" borderId="4"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21" xfId="0" applyFont="1" applyFill="1" applyBorder="1" applyAlignment="1">
      <alignment horizontal="center" vertical="center"/>
    </xf>
    <xf numFmtId="176" fontId="45" fillId="2" borderId="19" xfId="0" applyNumberFormat="1" applyFont="1" applyFill="1" applyBorder="1" applyAlignment="1">
      <alignment horizontal="center" vertical="center" wrapText="1"/>
    </xf>
    <xf numFmtId="176" fontId="45" fillId="2" borderId="0" xfId="0" applyNumberFormat="1" applyFont="1" applyFill="1" applyAlignment="1">
      <alignment horizontal="center" vertical="center" wrapText="1"/>
    </xf>
    <xf numFmtId="176" fontId="45" fillId="2" borderId="20" xfId="0" applyNumberFormat="1" applyFont="1" applyFill="1" applyBorder="1" applyAlignment="1">
      <alignment horizontal="center" vertical="center" wrapText="1"/>
    </xf>
    <xf numFmtId="176" fontId="45" fillId="2" borderId="5" xfId="0" applyNumberFormat="1" applyFont="1" applyFill="1" applyBorder="1" applyAlignment="1">
      <alignment horizontal="center" vertical="center" wrapText="1"/>
    </xf>
    <xf numFmtId="176" fontId="45" fillId="2" borderId="6" xfId="0" applyNumberFormat="1" applyFont="1" applyFill="1" applyBorder="1" applyAlignment="1">
      <alignment horizontal="center" vertical="center" wrapText="1"/>
    </xf>
    <xf numFmtId="176" fontId="45" fillId="2" borderId="21" xfId="0" applyNumberFormat="1" applyFont="1" applyFill="1" applyBorder="1" applyAlignment="1">
      <alignment horizontal="center" vertical="center" wrapText="1"/>
    </xf>
    <xf numFmtId="182" fontId="43" fillId="2" borderId="4" xfId="0" applyNumberFormat="1" applyFont="1" applyFill="1" applyBorder="1" applyAlignment="1">
      <alignment horizontal="center" vertical="center"/>
    </xf>
    <xf numFmtId="182" fontId="43" fillId="2" borderId="18" xfId="0" applyNumberFormat="1" applyFont="1" applyFill="1" applyBorder="1" applyAlignment="1">
      <alignment horizontal="center" vertical="center"/>
    </xf>
    <xf numFmtId="182" fontId="43" fillId="2" borderId="0" xfId="0" applyNumberFormat="1" applyFont="1" applyFill="1" applyAlignment="1">
      <alignment horizontal="center" vertical="center"/>
    </xf>
    <xf numFmtId="182" fontId="43" fillId="2" borderId="20" xfId="0" applyNumberFormat="1" applyFont="1" applyFill="1" applyBorder="1" applyAlignment="1">
      <alignment horizontal="center" vertical="center"/>
    </xf>
    <xf numFmtId="182" fontId="43" fillId="2" borderId="6" xfId="0" applyNumberFormat="1" applyFont="1" applyFill="1" applyBorder="1" applyAlignment="1">
      <alignment horizontal="center" vertical="center"/>
    </xf>
    <xf numFmtId="182" fontId="43" fillId="2" borderId="21" xfId="0" applyNumberFormat="1" applyFont="1" applyFill="1" applyBorder="1" applyAlignment="1">
      <alignment horizontal="center" vertical="center"/>
    </xf>
    <xf numFmtId="177" fontId="19" fillId="2" borderId="4" xfId="0" applyNumberFormat="1" applyFont="1" applyFill="1" applyBorder="1" applyAlignment="1">
      <alignment horizontal="center" vertical="center"/>
    </xf>
    <xf numFmtId="177" fontId="19" fillId="2" borderId="18" xfId="0" applyNumberFormat="1" applyFont="1" applyFill="1" applyBorder="1" applyAlignment="1">
      <alignment horizontal="center" vertical="center"/>
    </xf>
    <xf numFmtId="177" fontId="19" fillId="2" borderId="6" xfId="0" applyNumberFormat="1" applyFont="1" applyFill="1" applyBorder="1" applyAlignment="1">
      <alignment horizontal="center" vertical="center"/>
    </xf>
    <xf numFmtId="177" fontId="19" fillId="2" borderId="21" xfId="0" applyNumberFormat="1" applyFont="1" applyFill="1" applyBorder="1" applyAlignment="1">
      <alignment horizontal="center" vertical="center"/>
    </xf>
    <xf numFmtId="184" fontId="2" fillId="0" borderId="15" xfId="2" applyNumberFormat="1" applyFont="1" applyBorder="1" applyAlignment="1" applyProtection="1">
      <alignment horizontal="right"/>
      <protection locked="0"/>
    </xf>
    <xf numFmtId="184" fontId="2" fillId="0" borderId="7" xfId="2" applyNumberFormat="1" applyFont="1" applyBorder="1" applyAlignment="1" applyProtection="1">
      <alignment horizontal="right"/>
      <protection locked="0"/>
    </xf>
    <xf numFmtId="178" fontId="21" fillId="0" borderId="7" xfId="0" applyNumberFormat="1" applyFont="1" applyBorder="1" applyAlignment="1" applyProtection="1">
      <alignment horizontal="right"/>
      <protection locked="0"/>
    </xf>
    <xf numFmtId="179" fontId="8" fillId="0" borderId="5" xfId="0" applyNumberFormat="1" applyFont="1" applyBorder="1" applyAlignment="1">
      <alignment horizontal="center" vertical="center"/>
    </xf>
    <xf numFmtId="179" fontId="8" fillId="0" borderId="6" xfId="0" applyNumberFormat="1" applyFont="1" applyBorder="1" applyAlignment="1">
      <alignment horizontal="center" vertical="center"/>
    </xf>
    <xf numFmtId="179" fontId="27" fillId="0" borderId="150" xfId="0" applyNumberFormat="1" applyFont="1" applyBorder="1" applyAlignment="1">
      <alignment horizontal="center" vertical="center"/>
    </xf>
    <xf numFmtId="179" fontId="27" fillId="0" borderId="151" xfId="0" applyNumberFormat="1" applyFont="1" applyBorder="1" applyAlignment="1">
      <alignment horizontal="center" vertical="center"/>
    </xf>
    <xf numFmtId="179" fontId="27" fillId="0" borderId="152" xfId="0" applyNumberFormat="1" applyFont="1" applyBorder="1" applyAlignment="1">
      <alignment horizontal="center" vertical="center"/>
    </xf>
    <xf numFmtId="179" fontId="8" fillId="0" borderId="153" xfId="0" applyNumberFormat="1" applyFont="1" applyBorder="1" applyAlignment="1">
      <alignment horizontal="center" vertical="center"/>
    </xf>
    <xf numFmtId="179" fontId="8" fillId="0" borderId="154" xfId="0" applyNumberFormat="1" applyFont="1" applyBorder="1" applyAlignment="1">
      <alignment horizontal="center" vertical="center"/>
    </xf>
    <xf numFmtId="179" fontId="8" fillId="0" borderId="155" xfId="0" applyNumberFormat="1" applyFont="1" applyBorder="1" applyAlignment="1">
      <alignment horizontal="center" vertical="center"/>
    </xf>
    <xf numFmtId="179" fontId="8" fillId="0" borderId="36" xfId="0" applyNumberFormat="1" applyFont="1" applyBorder="1" applyAlignment="1">
      <alignment horizontal="center" vertical="center"/>
    </xf>
    <xf numFmtId="179" fontId="8" fillId="0" borderId="147" xfId="0" applyNumberFormat="1" applyFont="1" applyBorder="1" applyAlignment="1">
      <alignment horizontal="center" vertical="center"/>
    </xf>
    <xf numFmtId="179" fontId="8" fillId="0" borderId="65" xfId="0" applyNumberFormat="1" applyFont="1" applyBorder="1" applyAlignment="1">
      <alignment horizontal="center" vertical="center"/>
    </xf>
    <xf numFmtId="179" fontId="14" fillId="0" borderId="0" xfId="0" applyNumberFormat="1" applyFont="1" applyAlignment="1">
      <alignment horizontal="left" vertical="center"/>
    </xf>
    <xf numFmtId="179" fontId="14" fillId="0" borderId="20" xfId="0" applyNumberFormat="1" applyFont="1" applyBorder="1" applyAlignment="1">
      <alignment horizontal="left" vertical="center"/>
    </xf>
    <xf numFmtId="181" fontId="26" fillId="0" borderId="7" xfId="0" applyNumberFormat="1" applyFont="1" applyBorder="1" applyProtection="1">
      <protection locked="0"/>
    </xf>
    <xf numFmtId="181" fontId="26" fillId="0" borderId="8" xfId="0" applyNumberFormat="1" applyFont="1" applyBorder="1" applyProtection="1">
      <protection locked="0"/>
    </xf>
    <xf numFmtId="179" fontId="8" fillId="0" borderId="156" xfId="0" applyNumberFormat="1" applyFont="1" applyBorder="1" applyAlignment="1">
      <alignment horizontal="center" vertical="center"/>
    </xf>
    <xf numFmtId="0" fontId="12" fillId="0" borderId="57"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179" fontId="8" fillId="0" borderId="157" xfId="0" applyNumberFormat="1" applyFont="1" applyBorder="1" applyAlignment="1">
      <alignment horizontal="center" vertical="center"/>
    </xf>
    <xf numFmtId="0" fontId="12" fillId="0" borderId="86" xfId="0" applyFont="1" applyBorder="1" applyAlignment="1" applyProtection="1">
      <alignment horizontal="center" vertical="center"/>
      <protection locked="0"/>
    </xf>
    <xf numFmtId="0" fontId="41" fillId="0" borderId="6" xfId="1" applyBorder="1" applyAlignment="1" applyProtection="1">
      <alignment horizontal="center"/>
    </xf>
    <xf numFmtId="0" fontId="47" fillId="0" borderId="7" xfId="1" applyFont="1" applyBorder="1" applyAlignment="1" applyProtection="1">
      <alignment horizontal="center"/>
    </xf>
    <xf numFmtId="179" fontId="8" fillId="0" borderId="70" xfId="0" applyNumberFormat="1" applyFont="1" applyBorder="1" applyAlignment="1">
      <alignment horizontal="center" vertical="center"/>
    </xf>
    <xf numFmtId="0" fontId="31" fillId="0" borderId="7" xfId="0" applyFont="1" applyBorder="1" applyAlignment="1" applyProtection="1">
      <alignment horizontal="left" vertical="top"/>
      <protection locked="0"/>
    </xf>
    <xf numFmtId="177" fontId="19" fillId="0" borderId="4" xfId="0" applyNumberFormat="1" applyFont="1" applyBorder="1" applyAlignment="1">
      <alignment horizontal="right" vertical="center"/>
    </xf>
    <xf numFmtId="177" fontId="19" fillId="0" borderId="18" xfId="0" applyNumberFormat="1" applyFont="1" applyBorder="1" applyAlignment="1">
      <alignment horizontal="right" vertical="center"/>
    </xf>
    <xf numFmtId="177" fontId="19" fillId="0" borderId="0" xfId="0" applyNumberFormat="1" applyFont="1" applyAlignment="1">
      <alignment horizontal="right" vertical="center"/>
    </xf>
    <xf numFmtId="177" fontId="19" fillId="0" borderId="20" xfId="0" applyNumberFormat="1" applyFont="1" applyBorder="1" applyAlignment="1">
      <alignment horizontal="right" vertical="center"/>
    </xf>
    <xf numFmtId="177" fontId="19" fillId="0" borderId="6" xfId="0" applyNumberFormat="1" applyFont="1" applyBorder="1" applyAlignment="1">
      <alignment horizontal="right" vertical="center"/>
    </xf>
    <xf numFmtId="177" fontId="19" fillId="0" borderId="21" xfId="0" applyNumberFormat="1" applyFont="1" applyBorder="1" applyAlignment="1">
      <alignment horizontal="right" vertical="center"/>
    </xf>
    <xf numFmtId="178" fontId="21" fillId="0" borderId="7" xfId="2" applyNumberFormat="1" applyFont="1" applyBorder="1" applyAlignment="1">
      <alignment vertical="center"/>
    </xf>
    <xf numFmtId="178" fontId="21" fillId="0" borderId="13" xfId="2" applyNumberFormat="1" applyFont="1" applyBorder="1" applyAlignment="1">
      <alignment vertical="center"/>
    </xf>
    <xf numFmtId="14" fontId="26" fillId="0" borderId="6" xfId="0" applyNumberFormat="1" applyFont="1" applyBorder="1"/>
    <xf numFmtId="0" fontId="12" fillId="0" borderId="57" xfId="0" applyFont="1" applyBorder="1" applyAlignment="1">
      <alignment horizontal="center" vertical="center"/>
    </xf>
    <xf numFmtId="0" fontId="12" fillId="0" borderId="81" xfId="0" applyFont="1" applyBorder="1" applyAlignment="1">
      <alignment horizontal="center" vertical="center"/>
    </xf>
    <xf numFmtId="0" fontId="12" fillId="0" borderId="58" xfId="0" applyFont="1" applyBorder="1" applyAlignment="1">
      <alignment horizontal="center" vertical="center"/>
    </xf>
  </cellXfs>
  <cellStyles count="7">
    <cellStyle name="ハイパーリンク" xfId="1" builtinId="8"/>
    <cellStyle name="桁区切り" xfId="2" builtinId="6"/>
    <cellStyle name="標準" xfId="0" builtinId="0"/>
    <cellStyle name="標準_Owari" xfId="3" xr:uid="{00000000-0005-0000-0000-000003000000}"/>
    <cellStyle name="標準_Sheet1" xfId="4" xr:uid="{00000000-0005-0000-0000-000004000000}"/>
    <cellStyle name="標準_Sheet2" xfId="5" xr:uid="{00000000-0005-0000-0000-000005000000}"/>
    <cellStyle name="標準_Sheet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9790;&#28010;&#12539;&#20013;&#27941;&#24029;!A40"/><Relationship Id="rId13" Type="http://schemas.openxmlformats.org/officeDocument/2006/relationships/hyperlink" Target="#&#29790;&#28010;&#12539;&#20013;&#27941;&#24029;!A1"/><Relationship Id="rId18" Type="http://schemas.openxmlformats.org/officeDocument/2006/relationships/hyperlink" Target="#&#23696;&#38428;&#24066;!A1"/><Relationship Id="rId3" Type="http://schemas.openxmlformats.org/officeDocument/2006/relationships/hyperlink" Target="#&#19981;&#30772;&#12539;&#39178;&#32769;&#12539;&#28023;&#27941;!A1"/><Relationship Id="rId21" Type="http://schemas.openxmlformats.org/officeDocument/2006/relationships/hyperlink" Target="#&#19981;&#30772;&#12539;&#39178;&#32769;&#12539;&#28023;&#27941;!A40"/><Relationship Id="rId7" Type="http://schemas.openxmlformats.org/officeDocument/2006/relationships/hyperlink" Target="#&#37089;&#19978;&#12539;&#19979;&#21570;!A1"/><Relationship Id="rId12" Type="http://schemas.openxmlformats.org/officeDocument/2006/relationships/hyperlink" Target="#&#22823;&#22435;&#12539;&#25558;&#26000;!A40"/><Relationship Id="rId17" Type="http://schemas.openxmlformats.org/officeDocument/2006/relationships/hyperlink" Target="#&#32654;&#28611;&#12539;&#21152;&#33538;!A1"/><Relationship Id="rId2" Type="http://schemas.openxmlformats.org/officeDocument/2006/relationships/hyperlink" Target="#&#39640;&#23665;&#12539;&#39131;&#39464;!A1"/><Relationship Id="rId16" Type="http://schemas.openxmlformats.org/officeDocument/2006/relationships/hyperlink" Target="#&#21508;&#21209;&#21407;&#12539;&#38306;!A40"/><Relationship Id="rId20" Type="http://schemas.openxmlformats.org/officeDocument/2006/relationships/hyperlink" Target="#&#22810;&#27835;&#35211;&#12539;&#22303;&#23696;&#24066;!A40"/><Relationship Id="rId1" Type="http://schemas.openxmlformats.org/officeDocument/2006/relationships/image" Target="../media/image1.emf"/><Relationship Id="rId6" Type="http://schemas.openxmlformats.org/officeDocument/2006/relationships/hyperlink" Target="#&#26412;&#24035;&#24066;&#37089;&#12539;&#29790;&#31298;&#12539;&#23665;&#30476;!A1"/><Relationship Id="rId11" Type="http://schemas.openxmlformats.org/officeDocument/2006/relationships/hyperlink" Target="#&#24693;&#37027;!A1"/><Relationship Id="rId24" Type="http://schemas.openxmlformats.org/officeDocument/2006/relationships/hyperlink" Target="#&#22810;&#27835;&#35211;&#12539;&#22303;&#23696;&#24066;!A1"/><Relationship Id="rId5" Type="http://schemas.openxmlformats.org/officeDocument/2006/relationships/hyperlink" Target="#&#32701;&#23798;&#24066;&#37089;&#12539;&#23433;&#20843;!A1"/><Relationship Id="rId15" Type="http://schemas.openxmlformats.org/officeDocument/2006/relationships/hyperlink" Target="#&#32654;&#28611;&#21152;&#33538;&#12539;&#21487;&#20816;&#24066;&#37089;!A1"/><Relationship Id="rId23" Type="http://schemas.openxmlformats.org/officeDocument/2006/relationships/hyperlink" Target="#&#39640;&#23665;&#12539;&#39131;&#39464;!A40"/><Relationship Id="rId10" Type="http://schemas.openxmlformats.org/officeDocument/2006/relationships/hyperlink" Target="#&#32654;&#28611;&#12539;&#21152;&#33538;!A40"/><Relationship Id="rId19" Type="http://schemas.openxmlformats.org/officeDocument/2006/relationships/hyperlink" Target="#&#32654;&#28611;&#21152;&#33538;&#12539;&#21487;&#20816;&#24066;&#37089;!A40"/><Relationship Id="rId4" Type="http://schemas.openxmlformats.org/officeDocument/2006/relationships/hyperlink" Target="#&#22823;&#22435;&#12539;&#25558;&#26000;!A1"/><Relationship Id="rId9" Type="http://schemas.openxmlformats.org/officeDocument/2006/relationships/hyperlink" Target="#&#37089;&#19978;&#12539;&#19979;&#21570;!A40"/><Relationship Id="rId14" Type="http://schemas.openxmlformats.org/officeDocument/2006/relationships/hyperlink" Target="#&#26412;&#24035;&#24066;&#37089;&#12539;&#29790;&#31298;&#12539;&#23665;&#30476;!A40"/><Relationship Id="rId22" Type="http://schemas.openxmlformats.org/officeDocument/2006/relationships/hyperlink" Target="#&#21508;&#21209;&#21407;&#12539;&#38306;!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333375</xdr:colOff>
      <xdr:row>35</xdr:row>
      <xdr:rowOff>95250</xdr:rowOff>
    </xdr:to>
    <xdr:pic>
      <xdr:nvPicPr>
        <xdr:cNvPr id="31003" name="Picture 4">
          <a:extLst>
            <a:ext uri="{FF2B5EF4-FFF2-40B4-BE49-F238E27FC236}">
              <a16:creationId xmlns:a16="http://schemas.microsoft.com/office/drawing/2014/main" id="{51E23F8F-EEA9-445F-A89D-E30B76FC1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372725" cy="726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152400</xdr:colOff>
      <xdr:row>7</xdr:row>
      <xdr:rowOff>38100</xdr:rowOff>
    </xdr:from>
    <xdr:to>
      <xdr:col>11</xdr:col>
      <xdr:colOff>142875</xdr:colOff>
      <xdr:row>8</xdr:row>
      <xdr:rowOff>38100</xdr:rowOff>
    </xdr:to>
    <xdr:sp macro="" textlink="">
      <xdr:nvSpPr>
        <xdr:cNvPr id="3074" name="テキスト ボックス 2">
          <a:hlinkClick xmlns:r="http://schemas.openxmlformats.org/officeDocument/2006/relationships" r:id="rId2"/>
          <a:extLst>
            <a:ext uri="{FF2B5EF4-FFF2-40B4-BE49-F238E27FC236}">
              <a16:creationId xmlns:a16="http://schemas.microsoft.com/office/drawing/2014/main" id="{DAD55C79-ED9F-403B-94C3-2618FDB782D8}"/>
            </a:ext>
          </a:extLst>
        </xdr:cNvPr>
        <xdr:cNvSpPr txBox="1">
          <a:spLocks noChangeArrowheads="1"/>
        </xdr:cNvSpPr>
      </xdr:nvSpPr>
      <xdr:spPr bwMode="auto">
        <a:xfrm>
          <a:off x="6057900" y="1895475"/>
          <a:ext cx="5810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50" b="1" i="0" u="none" strike="noStrike" baseline="0">
              <a:solidFill>
                <a:srgbClr val="000000"/>
              </a:solidFill>
              <a:latin typeface="ＭＳ Ｐ明朝"/>
              <a:ea typeface="ＭＳ Ｐ明朝"/>
            </a:rPr>
            <a:t>高山市</a:t>
          </a:r>
        </a:p>
      </xdr:txBody>
    </xdr:sp>
    <xdr:clientData/>
  </xdr:twoCellAnchor>
  <xdr:oneCellAnchor>
    <xdr:from>
      <xdr:col>4</xdr:col>
      <xdr:colOff>440951</xdr:colOff>
      <xdr:row>27</xdr:row>
      <xdr:rowOff>127747</xdr:rowOff>
    </xdr:from>
    <xdr:ext cx="493597" cy="225703"/>
    <xdr:sp macro="" textlink="">
      <xdr:nvSpPr>
        <xdr:cNvPr id="24" name="テキスト ボックス 23">
          <a:hlinkClick xmlns:r="http://schemas.openxmlformats.org/officeDocument/2006/relationships" r:id="rId3"/>
          <a:extLst>
            <a:ext uri="{FF2B5EF4-FFF2-40B4-BE49-F238E27FC236}">
              <a16:creationId xmlns:a16="http://schemas.microsoft.com/office/drawing/2014/main" id="{6A1A156E-1C05-4B55-84C4-079B724AFDC8}"/>
            </a:ext>
          </a:extLst>
        </xdr:cNvPr>
        <xdr:cNvSpPr txBox="1"/>
      </xdr:nvSpPr>
      <xdr:spPr>
        <a:xfrm>
          <a:off x="2816598" y="5797923"/>
          <a:ext cx="4935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800" b="1" i="0" u="none" strike="noStrike" baseline="0">
              <a:solidFill>
                <a:srgbClr val="000000"/>
              </a:solidFill>
              <a:latin typeface="ＭＳ Ｐ明朝"/>
              <a:ea typeface="ＭＳ Ｐ明朝"/>
            </a:rPr>
            <a:t>不破郡</a:t>
          </a:r>
        </a:p>
      </xdr:txBody>
    </xdr:sp>
    <xdr:clientData/>
  </xdr:oneCellAnchor>
  <xdr:oneCellAnchor>
    <xdr:from>
      <xdr:col>2</xdr:col>
      <xdr:colOff>347382</xdr:colOff>
      <xdr:row>30</xdr:row>
      <xdr:rowOff>134470</xdr:rowOff>
    </xdr:from>
    <xdr:ext cx="590162" cy="267381"/>
    <xdr:sp macro="" textlink="">
      <xdr:nvSpPr>
        <xdr:cNvPr id="25" name="テキスト ボックス 24">
          <a:hlinkClick xmlns:r="http://schemas.openxmlformats.org/officeDocument/2006/relationships" r:id="rId4"/>
          <a:extLst>
            <a:ext uri="{FF2B5EF4-FFF2-40B4-BE49-F238E27FC236}">
              <a16:creationId xmlns:a16="http://schemas.microsoft.com/office/drawing/2014/main" id="{B75C0FBC-0079-49B3-AE6E-830C0FA2C673}"/>
            </a:ext>
          </a:extLst>
        </xdr:cNvPr>
        <xdr:cNvSpPr txBox="1"/>
      </xdr:nvSpPr>
      <xdr:spPr>
        <a:xfrm>
          <a:off x="1535206" y="6376146"/>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50" b="1">
              <a:latin typeface="ＭＳ Ｐ明朝" pitchFamily="18" charset="-128"/>
              <a:ea typeface="ＭＳ Ｐ明朝" pitchFamily="18" charset="-128"/>
            </a:rPr>
            <a:t>大垣市</a:t>
          </a:r>
        </a:p>
      </xdr:txBody>
    </xdr:sp>
    <xdr:clientData/>
  </xdr:oneCellAnchor>
  <xdr:oneCellAnchor>
    <xdr:from>
      <xdr:col>2</xdr:col>
      <xdr:colOff>435348</xdr:colOff>
      <xdr:row>25</xdr:row>
      <xdr:rowOff>87966</xdr:rowOff>
    </xdr:from>
    <xdr:ext cx="590162" cy="267381"/>
    <xdr:sp macro="" textlink="">
      <xdr:nvSpPr>
        <xdr:cNvPr id="26" name="テキスト ボックス 25">
          <a:hlinkClick xmlns:r="http://schemas.openxmlformats.org/officeDocument/2006/relationships" r:id="rId5"/>
          <a:extLst>
            <a:ext uri="{FF2B5EF4-FFF2-40B4-BE49-F238E27FC236}">
              <a16:creationId xmlns:a16="http://schemas.microsoft.com/office/drawing/2014/main" id="{5A72E68B-3B52-4250-AEDE-0BDE62B6661C}"/>
            </a:ext>
          </a:extLst>
        </xdr:cNvPr>
        <xdr:cNvSpPr txBox="1"/>
      </xdr:nvSpPr>
      <xdr:spPr>
        <a:xfrm>
          <a:off x="1623172" y="5377142"/>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50" b="1">
              <a:latin typeface="ＭＳ Ｐ明朝" pitchFamily="18" charset="-128"/>
              <a:ea typeface="ＭＳ Ｐ明朝" pitchFamily="18" charset="-128"/>
            </a:rPr>
            <a:t>安八郡</a:t>
          </a:r>
        </a:p>
      </xdr:txBody>
    </xdr:sp>
    <xdr:clientData/>
  </xdr:oneCellAnchor>
  <xdr:oneCellAnchor>
    <xdr:from>
      <xdr:col>5</xdr:col>
      <xdr:colOff>85557</xdr:colOff>
      <xdr:row>30</xdr:row>
      <xdr:rowOff>106942</xdr:rowOff>
    </xdr:from>
    <xdr:ext cx="532262" cy="242374"/>
    <xdr:sp macro="" textlink="">
      <xdr:nvSpPr>
        <xdr:cNvPr id="28" name="テキスト ボックス 27">
          <a:hlinkClick xmlns:r="http://schemas.openxmlformats.org/officeDocument/2006/relationships" r:id="rId3"/>
          <a:extLst>
            <a:ext uri="{FF2B5EF4-FFF2-40B4-BE49-F238E27FC236}">
              <a16:creationId xmlns:a16="http://schemas.microsoft.com/office/drawing/2014/main" id="{DD815453-4D11-4CDB-8E1E-9E0DE0DFFEE0}"/>
            </a:ext>
          </a:extLst>
        </xdr:cNvPr>
        <xdr:cNvSpPr txBox="1"/>
      </xdr:nvSpPr>
      <xdr:spPr>
        <a:xfrm>
          <a:off x="3055116" y="6348618"/>
          <a:ext cx="5322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900" b="1" i="0" u="none" strike="noStrike" baseline="0">
              <a:solidFill>
                <a:srgbClr val="000000"/>
              </a:solidFill>
              <a:latin typeface="ＭＳ Ｐ明朝"/>
              <a:ea typeface="ＭＳ Ｐ明朝"/>
            </a:rPr>
            <a:t>養老郡</a:t>
          </a:r>
        </a:p>
      </xdr:txBody>
    </xdr:sp>
    <xdr:clientData/>
  </xdr:oneCellAnchor>
  <xdr:twoCellAnchor editAs="oneCell">
    <xdr:from>
      <xdr:col>6</xdr:col>
      <xdr:colOff>495300</xdr:colOff>
      <xdr:row>30</xdr:row>
      <xdr:rowOff>123825</xdr:rowOff>
    </xdr:from>
    <xdr:to>
      <xdr:col>7</xdr:col>
      <xdr:colOff>419100</xdr:colOff>
      <xdr:row>31</xdr:row>
      <xdr:rowOff>114300</xdr:rowOff>
    </xdr:to>
    <xdr:sp macro="" textlink="">
      <xdr:nvSpPr>
        <xdr:cNvPr id="3079" name="テキスト ボックス 28">
          <a:hlinkClick xmlns:r="http://schemas.openxmlformats.org/officeDocument/2006/relationships" r:id="rId6"/>
          <a:extLst>
            <a:ext uri="{FF2B5EF4-FFF2-40B4-BE49-F238E27FC236}">
              <a16:creationId xmlns:a16="http://schemas.microsoft.com/office/drawing/2014/main" id="{9FA2646C-83F3-4821-B3E6-7997B6D21CFE}"/>
            </a:ext>
          </a:extLst>
        </xdr:cNvPr>
        <xdr:cNvSpPr txBox="1">
          <a:spLocks noChangeArrowheads="1"/>
        </xdr:cNvSpPr>
      </xdr:nvSpPr>
      <xdr:spPr bwMode="auto">
        <a:xfrm>
          <a:off x="4038600" y="6362700"/>
          <a:ext cx="5143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50" b="1" i="0" u="none" strike="noStrike" baseline="0">
              <a:solidFill>
                <a:srgbClr val="000000"/>
              </a:solidFill>
              <a:latin typeface="ＭＳ Ｐ明朝"/>
              <a:ea typeface="ＭＳ Ｐ明朝"/>
            </a:rPr>
            <a:t>瑞穂市</a:t>
          </a:r>
        </a:p>
      </xdr:txBody>
    </xdr:sp>
    <xdr:clientData/>
  </xdr:twoCellAnchor>
  <xdr:twoCellAnchor>
    <xdr:from>
      <xdr:col>6</xdr:col>
      <xdr:colOff>161925</xdr:colOff>
      <xdr:row>27</xdr:row>
      <xdr:rowOff>152400</xdr:rowOff>
    </xdr:from>
    <xdr:to>
      <xdr:col>7</xdr:col>
      <xdr:colOff>66675</xdr:colOff>
      <xdr:row>30</xdr:row>
      <xdr:rowOff>95250</xdr:rowOff>
    </xdr:to>
    <xdr:cxnSp macro="">
      <xdr:nvCxnSpPr>
        <xdr:cNvPr id="31010" name="直線コネクタ 31">
          <a:extLst>
            <a:ext uri="{FF2B5EF4-FFF2-40B4-BE49-F238E27FC236}">
              <a16:creationId xmlns:a16="http://schemas.microsoft.com/office/drawing/2014/main" id="{209ED9FD-B74D-4A27-B096-A96F9842BBC6}"/>
            </a:ext>
          </a:extLst>
        </xdr:cNvPr>
        <xdr:cNvCxnSpPr>
          <a:cxnSpLocks noChangeShapeType="1"/>
        </xdr:cNvCxnSpPr>
      </xdr:nvCxnSpPr>
      <xdr:spPr bwMode="auto">
        <a:xfrm rot="16200000" flipH="1">
          <a:off x="3695700" y="5829300"/>
          <a:ext cx="514350" cy="4953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219075</xdr:colOff>
      <xdr:row>31</xdr:row>
      <xdr:rowOff>38100</xdr:rowOff>
    </xdr:from>
    <xdr:to>
      <xdr:col>4</xdr:col>
      <xdr:colOff>447675</xdr:colOff>
      <xdr:row>31</xdr:row>
      <xdr:rowOff>38100</xdr:rowOff>
    </xdr:to>
    <xdr:cxnSp macro="">
      <xdr:nvCxnSpPr>
        <xdr:cNvPr id="31011" name="直線コネクタ 34">
          <a:extLst>
            <a:ext uri="{FF2B5EF4-FFF2-40B4-BE49-F238E27FC236}">
              <a16:creationId xmlns:a16="http://schemas.microsoft.com/office/drawing/2014/main" id="{5FC4B39B-F5E1-4D28-9495-1BD7B58C510E}"/>
            </a:ext>
          </a:extLst>
        </xdr:cNvPr>
        <xdr:cNvCxnSpPr>
          <a:cxnSpLocks noChangeShapeType="1"/>
        </xdr:cNvCxnSpPr>
      </xdr:nvCxnSpPr>
      <xdr:spPr bwMode="auto">
        <a:xfrm flipV="1">
          <a:off x="1990725" y="6467475"/>
          <a:ext cx="8191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333375</xdr:colOff>
      <xdr:row>26</xdr:row>
      <xdr:rowOff>28575</xdr:rowOff>
    </xdr:from>
    <xdr:to>
      <xdr:col>6</xdr:col>
      <xdr:colOff>19050</xdr:colOff>
      <xdr:row>30</xdr:row>
      <xdr:rowOff>76200</xdr:rowOff>
    </xdr:to>
    <xdr:cxnSp macro="">
      <xdr:nvCxnSpPr>
        <xdr:cNvPr id="31012" name="直線コネクタ 35">
          <a:extLst>
            <a:ext uri="{FF2B5EF4-FFF2-40B4-BE49-F238E27FC236}">
              <a16:creationId xmlns:a16="http://schemas.microsoft.com/office/drawing/2014/main" id="{8BBE78C3-B084-419A-9B80-81751521FDEF}"/>
            </a:ext>
          </a:extLst>
        </xdr:cNvPr>
        <xdr:cNvCxnSpPr>
          <a:cxnSpLocks noChangeShapeType="1"/>
        </xdr:cNvCxnSpPr>
      </xdr:nvCxnSpPr>
      <xdr:spPr bwMode="auto">
        <a:xfrm>
          <a:off x="2105025" y="5505450"/>
          <a:ext cx="1457325" cy="8096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0</xdr:col>
      <xdr:colOff>0</xdr:colOff>
      <xdr:row>0</xdr:row>
      <xdr:rowOff>0</xdr:rowOff>
    </xdr:from>
    <xdr:ext cx="1421864" cy="492443"/>
    <xdr:sp macro="" textlink="">
      <xdr:nvSpPr>
        <xdr:cNvPr id="46" name="テキスト ボックス 45">
          <a:extLst>
            <a:ext uri="{FF2B5EF4-FFF2-40B4-BE49-F238E27FC236}">
              <a16:creationId xmlns:a16="http://schemas.microsoft.com/office/drawing/2014/main" id="{F1F37AC6-7590-4AD1-90A4-FD748ED9235F}"/>
            </a:ext>
          </a:extLst>
        </xdr:cNvPr>
        <xdr:cNvSpPr txBox="1"/>
      </xdr:nvSpPr>
      <xdr:spPr>
        <a:xfrm>
          <a:off x="0" y="0"/>
          <a:ext cx="14218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2400" b="1">
              <a:latin typeface="+mn-ea"/>
              <a:ea typeface="+mn-ea"/>
            </a:rPr>
            <a:t>【</a:t>
          </a:r>
          <a:r>
            <a:rPr kumimoji="1" lang="ja-JP" altLang="en-US" sz="2400" b="1">
              <a:latin typeface="+mn-ea"/>
              <a:ea typeface="+mn-ea"/>
            </a:rPr>
            <a:t>岐阜県</a:t>
          </a:r>
          <a:r>
            <a:rPr kumimoji="1" lang="en-US" altLang="ja-JP" sz="2400" b="1">
              <a:latin typeface="+mn-ea"/>
              <a:ea typeface="+mn-ea"/>
            </a:rPr>
            <a:t>】</a:t>
          </a:r>
          <a:endParaRPr kumimoji="1" lang="ja-JP" altLang="en-US" sz="2400" b="1">
            <a:latin typeface="+mn-ea"/>
            <a:ea typeface="+mn-ea"/>
          </a:endParaRPr>
        </a:p>
      </xdr:txBody>
    </xdr:sp>
    <xdr:clientData/>
  </xdr:oneCellAnchor>
  <xdr:oneCellAnchor>
    <xdr:from>
      <xdr:col>12</xdr:col>
      <xdr:colOff>414618</xdr:colOff>
      <xdr:row>0</xdr:row>
      <xdr:rowOff>0</xdr:rowOff>
    </xdr:from>
    <xdr:ext cx="2005566" cy="476250"/>
    <xdr:sp macro="" textlink="">
      <xdr:nvSpPr>
        <xdr:cNvPr id="47" name="テキスト ボックス 46">
          <a:extLst>
            <a:ext uri="{FF2B5EF4-FFF2-40B4-BE49-F238E27FC236}">
              <a16:creationId xmlns:a16="http://schemas.microsoft.com/office/drawing/2014/main" id="{0F1FE007-60CF-469E-AFB2-3717093835A3}"/>
            </a:ext>
          </a:extLst>
        </xdr:cNvPr>
        <xdr:cNvSpPr txBox="1"/>
      </xdr:nvSpPr>
      <xdr:spPr>
        <a:xfrm>
          <a:off x="8617324" y="0"/>
          <a:ext cx="1661755"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800"/>
            <a:t>※</a:t>
          </a:r>
          <a:r>
            <a:rPr kumimoji="1" lang="ja-JP" altLang="en-US" sz="800"/>
            <a:t>各地区名をクリックすると、</a:t>
          </a:r>
          <a:endParaRPr kumimoji="1" lang="en-US" altLang="ja-JP" sz="800"/>
        </a:p>
        <a:p>
          <a:r>
            <a:rPr kumimoji="1" lang="ja-JP" altLang="en-US" sz="800" baseline="0"/>
            <a:t>     </a:t>
          </a:r>
          <a:r>
            <a:rPr kumimoji="1" lang="ja-JP" altLang="en-US" sz="800"/>
            <a:t>選択地区のシートに移動します。</a:t>
          </a:r>
        </a:p>
      </xdr:txBody>
    </xdr:sp>
    <xdr:clientData/>
  </xdr:oneCellAnchor>
  <xdr:twoCellAnchor editAs="oneCell">
    <xdr:from>
      <xdr:col>7</xdr:col>
      <xdr:colOff>533400</xdr:colOff>
      <xdr:row>15</xdr:row>
      <xdr:rowOff>76200</xdr:rowOff>
    </xdr:from>
    <xdr:to>
      <xdr:col>8</xdr:col>
      <xdr:colOff>466725</xdr:colOff>
      <xdr:row>16</xdr:row>
      <xdr:rowOff>66675</xdr:rowOff>
    </xdr:to>
    <xdr:sp macro="" textlink="">
      <xdr:nvSpPr>
        <xdr:cNvPr id="3085" name="テキスト ボックス 3">
          <a:hlinkClick xmlns:r="http://schemas.openxmlformats.org/officeDocument/2006/relationships" r:id="rId7"/>
          <a:extLst>
            <a:ext uri="{FF2B5EF4-FFF2-40B4-BE49-F238E27FC236}">
              <a16:creationId xmlns:a16="http://schemas.microsoft.com/office/drawing/2014/main" id="{6EA7E322-869E-4E3D-B6F1-3C3E5491AD4E}"/>
            </a:ext>
          </a:extLst>
        </xdr:cNvPr>
        <xdr:cNvSpPr txBox="1">
          <a:spLocks noChangeArrowheads="1"/>
        </xdr:cNvSpPr>
      </xdr:nvSpPr>
      <xdr:spPr bwMode="auto">
        <a:xfrm>
          <a:off x="4667250" y="3457575"/>
          <a:ext cx="523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郡上市</a:t>
          </a:r>
        </a:p>
      </xdr:txBody>
    </xdr:sp>
    <xdr:clientData/>
  </xdr:twoCellAnchor>
  <xdr:twoCellAnchor editAs="oneCell">
    <xdr:from>
      <xdr:col>11</xdr:col>
      <xdr:colOff>419100</xdr:colOff>
      <xdr:row>23</xdr:row>
      <xdr:rowOff>95250</xdr:rowOff>
    </xdr:from>
    <xdr:to>
      <xdr:col>12</xdr:col>
      <xdr:colOff>466725</xdr:colOff>
      <xdr:row>24</xdr:row>
      <xdr:rowOff>104775</xdr:rowOff>
    </xdr:to>
    <xdr:sp macro="" textlink="">
      <xdr:nvSpPr>
        <xdr:cNvPr id="3086" name="テキスト ボックス 4">
          <a:hlinkClick xmlns:r="http://schemas.openxmlformats.org/officeDocument/2006/relationships" r:id="rId8"/>
          <a:extLst>
            <a:ext uri="{FF2B5EF4-FFF2-40B4-BE49-F238E27FC236}">
              <a16:creationId xmlns:a16="http://schemas.microsoft.com/office/drawing/2014/main" id="{40174954-2CBA-42C5-AB28-9D83BE398962}"/>
            </a:ext>
          </a:extLst>
        </xdr:cNvPr>
        <xdr:cNvSpPr txBox="1">
          <a:spLocks noChangeArrowheads="1"/>
        </xdr:cNvSpPr>
      </xdr:nvSpPr>
      <xdr:spPr bwMode="auto">
        <a:xfrm>
          <a:off x="6915150" y="5000625"/>
          <a:ext cx="6381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中津川市</a:t>
          </a:r>
        </a:p>
      </xdr:txBody>
    </xdr:sp>
    <xdr:clientData/>
  </xdr:twoCellAnchor>
  <xdr:twoCellAnchor editAs="oneCell">
    <xdr:from>
      <xdr:col>9</xdr:col>
      <xdr:colOff>571500</xdr:colOff>
      <xdr:row>16</xdr:row>
      <xdr:rowOff>28575</xdr:rowOff>
    </xdr:from>
    <xdr:to>
      <xdr:col>10</xdr:col>
      <xdr:colOff>552450</xdr:colOff>
      <xdr:row>17</xdr:row>
      <xdr:rowOff>28575</xdr:rowOff>
    </xdr:to>
    <xdr:sp macro="" textlink="">
      <xdr:nvSpPr>
        <xdr:cNvPr id="3087" name="テキスト ボックス 5">
          <a:hlinkClick xmlns:r="http://schemas.openxmlformats.org/officeDocument/2006/relationships" r:id="rId9"/>
          <a:extLst>
            <a:ext uri="{FF2B5EF4-FFF2-40B4-BE49-F238E27FC236}">
              <a16:creationId xmlns:a16="http://schemas.microsoft.com/office/drawing/2014/main" id="{7905BF0F-02DA-43E9-A21E-2D776B55C526}"/>
            </a:ext>
          </a:extLst>
        </xdr:cNvPr>
        <xdr:cNvSpPr txBox="1">
          <a:spLocks noChangeArrowheads="1"/>
        </xdr:cNvSpPr>
      </xdr:nvSpPr>
      <xdr:spPr bwMode="auto">
        <a:xfrm>
          <a:off x="5886450" y="3600450"/>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下呂市</a:t>
          </a:r>
        </a:p>
      </xdr:txBody>
    </xdr:sp>
    <xdr:clientData/>
  </xdr:twoCellAnchor>
  <xdr:twoCellAnchor editAs="oneCell">
    <xdr:from>
      <xdr:col>9</xdr:col>
      <xdr:colOff>485775</xdr:colOff>
      <xdr:row>22</xdr:row>
      <xdr:rowOff>104775</xdr:rowOff>
    </xdr:from>
    <xdr:to>
      <xdr:col>10</xdr:col>
      <xdr:colOff>447675</xdr:colOff>
      <xdr:row>23</xdr:row>
      <xdr:rowOff>114300</xdr:rowOff>
    </xdr:to>
    <xdr:sp macro="" textlink="">
      <xdr:nvSpPr>
        <xdr:cNvPr id="3088" name="テキスト ボックス 6">
          <a:hlinkClick xmlns:r="http://schemas.openxmlformats.org/officeDocument/2006/relationships" r:id="rId10"/>
          <a:extLst>
            <a:ext uri="{FF2B5EF4-FFF2-40B4-BE49-F238E27FC236}">
              <a16:creationId xmlns:a16="http://schemas.microsoft.com/office/drawing/2014/main" id="{11863AF2-A31A-499B-BDE6-4E4ADA681776}"/>
            </a:ext>
          </a:extLst>
        </xdr:cNvPr>
        <xdr:cNvSpPr txBox="1">
          <a:spLocks noChangeArrowheads="1"/>
        </xdr:cNvSpPr>
      </xdr:nvSpPr>
      <xdr:spPr bwMode="auto">
        <a:xfrm>
          <a:off x="5800725" y="4819650"/>
          <a:ext cx="5524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加茂郡</a:t>
          </a:r>
        </a:p>
      </xdr:txBody>
    </xdr:sp>
    <xdr:clientData/>
  </xdr:twoCellAnchor>
  <xdr:twoCellAnchor editAs="oneCell">
    <xdr:from>
      <xdr:col>11</xdr:col>
      <xdr:colOff>228600</xdr:colOff>
      <xdr:row>29</xdr:row>
      <xdr:rowOff>19050</xdr:rowOff>
    </xdr:from>
    <xdr:to>
      <xdr:col>12</xdr:col>
      <xdr:colOff>190500</xdr:colOff>
      <xdr:row>29</xdr:row>
      <xdr:rowOff>180975</xdr:rowOff>
    </xdr:to>
    <xdr:sp macro="" textlink="">
      <xdr:nvSpPr>
        <xdr:cNvPr id="3089" name="テキスト ボックス 7">
          <a:hlinkClick xmlns:r="http://schemas.openxmlformats.org/officeDocument/2006/relationships" r:id="rId11"/>
          <a:extLst>
            <a:ext uri="{FF2B5EF4-FFF2-40B4-BE49-F238E27FC236}">
              <a16:creationId xmlns:a16="http://schemas.microsoft.com/office/drawing/2014/main" id="{CA08E5B3-9A57-457C-8CC2-0BDD2C687BED}"/>
            </a:ext>
          </a:extLst>
        </xdr:cNvPr>
        <xdr:cNvSpPr txBox="1">
          <a:spLocks noChangeArrowheads="1"/>
        </xdr:cNvSpPr>
      </xdr:nvSpPr>
      <xdr:spPr bwMode="auto">
        <a:xfrm>
          <a:off x="6724650" y="6067425"/>
          <a:ext cx="552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恵那市</a:t>
          </a:r>
        </a:p>
      </xdr:txBody>
    </xdr:sp>
    <xdr:clientData/>
  </xdr:twoCellAnchor>
  <xdr:twoCellAnchor editAs="oneCell">
    <xdr:from>
      <xdr:col>5</xdr:col>
      <xdr:colOff>247650</xdr:colOff>
      <xdr:row>19</xdr:row>
      <xdr:rowOff>76200</xdr:rowOff>
    </xdr:from>
    <xdr:to>
      <xdr:col>6</xdr:col>
      <xdr:colOff>161925</xdr:colOff>
      <xdr:row>20</xdr:row>
      <xdr:rowOff>47625</xdr:rowOff>
    </xdr:to>
    <xdr:sp macro="" textlink="">
      <xdr:nvSpPr>
        <xdr:cNvPr id="3090" name="テキスト ボックス 8">
          <a:hlinkClick xmlns:r="http://schemas.openxmlformats.org/officeDocument/2006/relationships" r:id="rId6"/>
          <a:extLst>
            <a:ext uri="{FF2B5EF4-FFF2-40B4-BE49-F238E27FC236}">
              <a16:creationId xmlns:a16="http://schemas.microsoft.com/office/drawing/2014/main" id="{75CD101E-ECAE-4BA2-AEC8-F9D6882DE897}"/>
            </a:ext>
          </a:extLst>
        </xdr:cNvPr>
        <xdr:cNvSpPr txBox="1">
          <a:spLocks noChangeArrowheads="1"/>
        </xdr:cNvSpPr>
      </xdr:nvSpPr>
      <xdr:spPr bwMode="auto">
        <a:xfrm>
          <a:off x="3200400" y="4219575"/>
          <a:ext cx="5048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本巣市</a:t>
          </a:r>
        </a:p>
      </xdr:txBody>
    </xdr:sp>
    <xdr:clientData/>
  </xdr:twoCellAnchor>
  <xdr:twoCellAnchor editAs="oneCell">
    <xdr:from>
      <xdr:col>4</xdr:col>
      <xdr:colOff>180975</xdr:colOff>
      <xdr:row>21</xdr:row>
      <xdr:rowOff>180975</xdr:rowOff>
    </xdr:from>
    <xdr:to>
      <xdr:col>5</xdr:col>
      <xdr:colOff>95250</xdr:colOff>
      <xdr:row>22</xdr:row>
      <xdr:rowOff>171450</xdr:rowOff>
    </xdr:to>
    <xdr:sp macro="" textlink="">
      <xdr:nvSpPr>
        <xdr:cNvPr id="3091" name="テキスト ボックス 10">
          <a:hlinkClick xmlns:r="http://schemas.openxmlformats.org/officeDocument/2006/relationships" r:id="rId12"/>
          <a:extLst>
            <a:ext uri="{FF2B5EF4-FFF2-40B4-BE49-F238E27FC236}">
              <a16:creationId xmlns:a16="http://schemas.microsoft.com/office/drawing/2014/main" id="{7A0F6711-E5C3-4221-9001-7E3DDAB5ABA8}"/>
            </a:ext>
          </a:extLst>
        </xdr:cNvPr>
        <xdr:cNvSpPr txBox="1">
          <a:spLocks noChangeArrowheads="1"/>
        </xdr:cNvSpPr>
      </xdr:nvSpPr>
      <xdr:spPr bwMode="auto">
        <a:xfrm>
          <a:off x="2543175" y="4705350"/>
          <a:ext cx="504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揖斐郡</a:t>
          </a:r>
        </a:p>
      </xdr:txBody>
    </xdr:sp>
    <xdr:clientData/>
  </xdr:twoCellAnchor>
  <xdr:twoCellAnchor editAs="oneCell">
    <xdr:from>
      <xdr:col>10</xdr:col>
      <xdr:colOff>171450</xdr:colOff>
      <xdr:row>27</xdr:row>
      <xdr:rowOff>28575</xdr:rowOff>
    </xdr:from>
    <xdr:to>
      <xdr:col>11</xdr:col>
      <xdr:colOff>76200</xdr:colOff>
      <xdr:row>28</xdr:row>
      <xdr:rowOff>0</xdr:rowOff>
    </xdr:to>
    <xdr:sp macro="" textlink="">
      <xdr:nvSpPr>
        <xdr:cNvPr id="3092" name="テキスト ボックス 11">
          <a:hlinkClick xmlns:r="http://schemas.openxmlformats.org/officeDocument/2006/relationships" r:id="rId13"/>
          <a:extLst>
            <a:ext uri="{FF2B5EF4-FFF2-40B4-BE49-F238E27FC236}">
              <a16:creationId xmlns:a16="http://schemas.microsoft.com/office/drawing/2014/main" id="{CF5FBE18-3ABF-4F74-8BD7-C3931BAC6517}"/>
            </a:ext>
          </a:extLst>
        </xdr:cNvPr>
        <xdr:cNvSpPr txBox="1">
          <a:spLocks noChangeArrowheads="1"/>
        </xdr:cNvSpPr>
      </xdr:nvSpPr>
      <xdr:spPr bwMode="auto">
        <a:xfrm>
          <a:off x="6076950" y="5695950"/>
          <a:ext cx="4953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瑞浪市</a:t>
          </a:r>
        </a:p>
      </xdr:txBody>
    </xdr:sp>
    <xdr:clientData/>
  </xdr:twoCellAnchor>
  <xdr:twoCellAnchor editAs="oneCell">
    <xdr:from>
      <xdr:col>6</xdr:col>
      <xdr:colOff>180975</xdr:colOff>
      <xdr:row>21</xdr:row>
      <xdr:rowOff>38100</xdr:rowOff>
    </xdr:from>
    <xdr:to>
      <xdr:col>7</xdr:col>
      <xdr:colOff>66675</xdr:colOff>
      <xdr:row>22</xdr:row>
      <xdr:rowOff>47625</xdr:rowOff>
    </xdr:to>
    <xdr:sp macro="" textlink="">
      <xdr:nvSpPr>
        <xdr:cNvPr id="3093" name="テキスト ボックス 12">
          <a:hlinkClick xmlns:r="http://schemas.openxmlformats.org/officeDocument/2006/relationships" r:id="rId14"/>
          <a:extLst>
            <a:ext uri="{FF2B5EF4-FFF2-40B4-BE49-F238E27FC236}">
              <a16:creationId xmlns:a16="http://schemas.microsoft.com/office/drawing/2014/main" id="{8D069545-065E-4954-9FC4-43BAC2682FFF}"/>
            </a:ext>
          </a:extLst>
        </xdr:cNvPr>
        <xdr:cNvSpPr txBox="1">
          <a:spLocks noChangeArrowheads="1"/>
        </xdr:cNvSpPr>
      </xdr:nvSpPr>
      <xdr:spPr bwMode="auto">
        <a:xfrm>
          <a:off x="3724275" y="4562475"/>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山県市</a:t>
          </a:r>
        </a:p>
      </xdr:txBody>
    </xdr:sp>
    <xdr:clientData/>
  </xdr:twoCellAnchor>
  <xdr:twoCellAnchor editAs="oneCell">
    <xdr:from>
      <xdr:col>8</xdr:col>
      <xdr:colOff>285750</xdr:colOff>
      <xdr:row>25</xdr:row>
      <xdr:rowOff>104775</xdr:rowOff>
    </xdr:from>
    <xdr:to>
      <xdr:col>9</xdr:col>
      <xdr:colOff>400050</xdr:colOff>
      <xdr:row>26</xdr:row>
      <xdr:rowOff>38100</xdr:rowOff>
    </xdr:to>
    <xdr:sp macro="" textlink="">
      <xdr:nvSpPr>
        <xdr:cNvPr id="3094" name="テキスト ボックス 13">
          <a:hlinkClick xmlns:r="http://schemas.openxmlformats.org/officeDocument/2006/relationships" r:id="rId15"/>
          <a:extLst>
            <a:ext uri="{FF2B5EF4-FFF2-40B4-BE49-F238E27FC236}">
              <a16:creationId xmlns:a16="http://schemas.microsoft.com/office/drawing/2014/main" id="{7107D02C-DAA7-4A57-B4BF-3556D6655B08}"/>
            </a:ext>
          </a:extLst>
        </xdr:cNvPr>
        <xdr:cNvSpPr txBox="1">
          <a:spLocks noChangeArrowheads="1"/>
        </xdr:cNvSpPr>
      </xdr:nvSpPr>
      <xdr:spPr bwMode="auto">
        <a:xfrm>
          <a:off x="5010150" y="5391150"/>
          <a:ext cx="704850" cy="12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1" i="0" u="none" strike="noStrike" baseline="0">
              <a:solidFill>
                <a:srgbClr val="000000"/>
              </a:solidFill>
              <a:latin typeface="ＭＳ Ｐ明朝"/>
              <a:ea typeface="ＭＳ Ｐ明朝"/>
            </a:rPr>
            <a:t>美濃加茂市</a:t>
          </a:r>
        </a:p>
      </xdr:txBody>
    </xdr:sp>
    <xdr:clientData/>
  </xdr:twoCellAnchor>
  <xdr:twoCellAnchor editAs="oneCell">
    <xdr:from>
      <xdr:col>7</xdr:col>
      <xdr:colOff>390525</xdr:colOff>
      <xdr:row>24</xdr:row>
      <xdr:rowOff>180975</xdr:rowOff>
    </xdr:from>
    <xdr:to>
      <xdr:col>8</xdr:col>
      <xdr:colOff>161925</xdr:colOff>
      <xdr:row>25</xdr:row>
      <xdr:rowOff>142875</xdr:rowOff>
    </xdr:to>
    <xdr:sp macro="" textlink="">
      <xdr:nvSpPr>
        <xdr:cNvPr id="3095" name="テキスト ボックス 14">
          <a:hlinkClick xmlns:r="http://schemas.openxmlformats.org/officeDocument/2006/relationships" r:id="rId16"/>
          <a:extLst>
            <a:ext uri="{FF2B5EF4-FFF2-40B4-BE49-F238E27FC236}">
              <a16:creationId xmlns:a16="http://schemas.microsoft.com/office/drawing/2014/main" id="{016583B3-A236-438C-B3FF-7BDAC79691EF}"/>
            </a:ext>
          </a:extLst>
        </xdr:cNvPr>
        <xdr:cNvSpPr txBox="1">
          <a:spLocks noChangeArrowheads="1"/>
        </xdr:cNvSpPr>
      </xdr:nvSpPr>
      <xdr:spPr bwMode="auto">
        <a:xfrm>
          <a:off x="4524375" y="5276850"/>
          <a:ext cx="3619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関市</a:t>
          </a:r>
        </a:p>
      </xdr:txBody>
    </xdr:sp>
    <xdr:clientData/>
  </xdr:twoCellAnchor>
  <xdr:twoCellAnchor editAs="oneCell">
    <xdr:from>
      <xdr:col>7</xdr:col>
      <xdr:colOff>333375</xdr:colOff>
      <xdr:row>22</xdr:row>
      <xdr:rowOff>66675</xdr:rowOff>
    </xdr:from>
    <xdr:to>
      <xdr:col>8</xdr:col>
      <xdr:colOff>209550</xdr:colOff>
      <xdr:row>23</xdr:row>
      <xdr:rowOff>28575</xdr:rowOff>
    </xdr:to>
    <xdr:sp macro="" textlink="">
      <xdr:nvSpPr>
        <xdr:cNvPr id="3096" name="テキスト ボックス 15">
          <a:hlinkClick xmlns:r="http://schemas.openxmlformats.org/officeDocument/2006/relationships" r:id="rId17"/>
          <a:extLst>
            <a:ext uri="{FF2B5EF4-FFF2-40B4-BE49-F238E27FC236}">
              <a16:creationId xmlns:a16="http://schemas.microsoft.com/office/drawing/2014/main" id="{4025AC3A-385B-4230-A253-0219E67D54BC}"/>
            </a:ext>
          </a:extLst>
        </xdr:cNvPr>
        <xdr:cNvSpPr txBox="1">
          <a:spLocks noChangeArrowheads="1"/>
        </xdr:cNvSpPr>
      </xdr:nvSpPr>
      <xdr:spPr bwMode="auto">
        <a:xfrm>
          <a:off x="4467225" y="4781550"/>
          <a:ext cx="466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美濃市</a:t>
          </a:r>
        </a:p>
      </xdr:txBody>
    </xdr:sp>
    <xdr:clientData/>
  </xdr:twoCellAnchor>
  <xdr:twoCellAnchor editAs="oneCell">
    <xdr:from>
      <xdr:col>6</xdr:col>
      <xdr:colOff>314325</xdr:colOff>
      <xdr:row>25</xdr:row>
      <xdr:rowOff>180975</xdr:rowOff>
    </xdr:from>
    <xdr:to>
      <xdr:col>7</xdr:col>
      <xdr:colOff>200025</xdr:colOff>
      <xdr:row>26</xdr:row>
      <xdr:rowOff>142875</xdr:rowOff>
    </xdr:to>
    <xdr:sp macro="" textlink="">
      <xdr:nvSpPr>
        <xdr:cNvPr id="3097" name="テキスト ボックス 16">
          <a:hlinkClick xmlns:r="http://schemas.openxmlformats.org/officeDocument/2006/relationships" r:id="rId18"/>
          <a:extLst>
            <a:ext uri="{FF2B5EF4-FFF2-40B4-BE49-F238E27FC236}">
              <a16:creationId xmlns:a16="http://schemas.microsoft.com/office/drawing/2014/main" id="{99C69BD8-2635-43CE-A4CD-D724A327E94F}"/>
            </a:ext>
          </a:extLst>
        </xdr:cNvPr>
        <xdr:cNvSpPr txBox="1">
          <a:spLocks noChangeArrowheads="1"/>
        </xdr:cNvSpPr>
      </xdr:nvSpPr>
      <xdr:spPr bwMode="auto">
        <a:xfrm>
          <a:off x="3857625" y="5467350"/>
          <a:ext cx="476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岐阜市</a:t>
          </a:r>
        </a:p>
      </xdr:txBody>
    </xdr:sp>
    <xdr:clientData/>
  </xdr:twoCellAnchor>
  <xdr:twoCellAnchor editAs="oneCell">
    <xdr:from>
      <xdr:col>8</xdr:col>
      <xdr:colOff>371475</xdr:colOff>
      <xdr:row>26</xdr:row>
      <xdr:rowOff>161925</xdr:rowOff>
    </xdr:from>
    <xdr:to>
      <xdr:col>9</xdr:col>
      <xdr:colOff>257175</xdr:colOff>
      <xdr:row>27</xdr:row>
      <xdr:rowOff>114300</xdr:rowOff>
    </xdr:to>
    <xdr:sp macro="" textlink="">
      <xdr:nvSpPr>
        <xdr:cNvPr id="3099" name="テキスト ボックス 18">
          <a:hlinkClick xmlns:r="http://schemas.openxmlformats.org/officeDocument/2006/relationships" r:id="rId15"/>
          <a:extLst>
            <a:ext uri="{FF2B5EF4-FFF2-40B4-BE49-F238E27FC236}">
              <a16:creationId xmlns:a16="http://schemas.microsoft.com/office/drawing/2014/main" id="{EB430FC9-F014-4325-9D8E-FD150A460C68}"/>
            </a:ext>
          </a:extLst>
        </xdr:cNvPr>
        <xdr:cNvSpPr txBox="1">
          <a:spLocks noChangeArrowheads="1"/>
        </xdr:cNvSpPr>
      </xdr:nvSpPr>
      <xdr:spPr bwMode="auto">
        <a:xfrm>
          <a:off x="5095875" y="5638800"/>
          <a:ext cx="476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可児市</a:t>
          </a:r>
        </a:p>
      </xdr:txBody>
    </xdr:sp>
    <xdr:clientData/>
  </xdr:twoCellAnchor>
  <xdr:twoCellAnchor editAs="oneCell">
    <xdr:from>
      <xdr:col>9</xdr:col>
      <xdr:colOff>352425</xdr:colOff>
      <xdr:row>33</xdr:row>
      <xdr:rowOff>114300</xdr:rowOff>
    </xdr:from>
    <xdr:to>
      <xdr:col>10</xdr:col>
      <xdr:colOff>342900</xdr:colOff>
      <xdr:row>34</xdr:row>
      <xdr:rowOff>57150</xdr:rowOff>
    </xdr:to>
    <xdr:sp macro="" textlink="">
      <xdr:nvSpPr>
        <xdr:cNvPr id="3100" name="テキスト ボックス 19">
          <a:hlinkClick xmlns:r="http://schemas.openxmlformats.org/officeDocument/2006/relationships" r:id="rId19"/>
          <a:extLst>
            <a:ext uri="{FF2B5EF4-FFF2-40B4-BE49-F238E27FC236}">
              <a16:creationId xmlns:a16="http://schemas.microsoft.com/office/drawing/2014/main" id="{AB7FF13A-52D8-4C71-86D0-717D42837582}"/>
            </a:ext>
          </a:extLst>
        </xdr:cNvPr>
        <xdr:cNvSpPr txBox="1">
          <a:spLocks noChangeArrowheads="1"/>
        </xdr:cNvSpPr>
      </xdr:nvSpPr>
      <xdr:spPr bwMode="auto">
        <a:xfrm>
          <a:off x="5667375" y="6924675"/>
          <a:ext cx="581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可児郡</a:t>
          </a:r>
        </a:p>
      </xdr:txBody>
    </xdr:sp>
    <xdr:clientData/>
  </xdr:twoCellAnchor>
  <xdr:twoCellAnchor editAs="oneCell">
    <xdr:from>
      <xdr:col>9</xdr:col>
      <xdr:colOff>552450</xdr:colOff>
      <xdr:row>29</xdr:row>
      <xdr:rowOff>161925</xdr:rowOff>
    </xdr:from>
    <xdr:to>
      <xdr:col>10</xdr:col>
      <xdr:colOff>447675</xdr:colOff>
      <xdr:row>30</xdr:row>
      <xdr:rowOff>133350</xdr:rowOff>
    </xdr:to>
    <xdr:sp macro="" textlink="">
      <xdr:nvSpPr>
        <xdr:cNvPr id="3101" name="テキスト ボックス 20">
          <a:hlinkClick xmlns:r="http://schemas.openxmlformats.org/officeDocument/2006/relationships" r:id="rId20"/>
          <a:extLst>
            <a:ext uri="{FF2B5EF4-FFF2-40B4-BE49-F238E27FC236}">
              <a16:creationId xmlns:a16="http://schemas.microsoft.com/office/drawing/2014/main" id="{81BC5CE7-91C2-4CFB-B3A2-80FB34C1E936}"/>
            </a:ext>
          </a:extLst>
        </xdr:cNvPr>
        <xdr:cNvSpPr txBox="1">
          <a:spLocks noChangeArrowheads="1"/>
        </xdr:cNvSpPr>
      </xdr:nvSpPr>
      <xdr:spPr bwMode="auto">
        <a:xfrm>
          <a:off x="5867400" y="6210300"/>
          <a:ext cx="485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土岐市</a:t>
          </a:r>
        </a:p>
      </xdr:txBody>
    </xdr:sp>
    <xdr:clientData/>
  </xdr:twoCellAnchor>
  <xdr:twoCellAnchor editAs="oneCell">
    <xdr:from>
      <xdr:col>5</xdr:col>
      <xdr:colOff>352425</xdr:colOff>
      <xdr:row>32</xdr:row>
      <xdr:rowOff>123825</xdr:rowOff>
    </xdr:from>
    <xdr:to>
      <xdr:col>6</xdr:col>
      <xdr:colOff>266700</xdr:colOff>
      <xdr:row>33</xdr:row>
      <xdr:rowOff>76200</xdr:rowOff>
    </xdr:to>
    <xdr:sp macro="" textlink="">
      <xdr:nvSpPr>
        <xdr:cNvPr id="3102" name="テキスト ボックス 21">
          <a:hlinkClick xmlns:r="http://schemas.openxmlformats.org/officeDocument/2006/relationships" r:id="rId21"/>
          <a:extLst>
            <a:ext uri="{FF2B5EF4-FFF2-40B4-BE49-F238E27FC236}">
              <a16:creationId xmlns:a16="http://schemas.microsoft.com/office/drawing/2014/main" id="{10B7CE05-EE03-465C-B31A-C50D2250E3F7}"/>
            </a:ext>
          </a:extLst>
        </xdr:cNvPr>
        <xdr:cNvSpPr txBox="1">
          <a:spLocks noChangeArrowheads="1"/>
        </xdr:cNvSpPr>
      </xdr:nvSpPr>
      <xdr:spPr bwMode="auto">
        <a:xfrm>
          <a:off x="3305175" y="6743700"/>
          <a:ext cx="504825" cy="142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海津市</a:t>
          </a:r>
        </a:p>
      </xdr:txBody>
    </xdr:sp>
    <xdr:clientData/>
  </xdr:twoCellAnchor>
  <xdr:twoCellAnchor editAs="oneCell">
    <xdr:from>
      <xdr:col>6</xdr:col>
      <xdr:colOff>142875</xdr:colOff>
      <xdr:row>29</xdr:row>
      <xdr:rowOff>152400</xdr:rowOff>
    </xdr:from>
    <xdr:to>
      <xdr:col>7</xdr:col>
      <xdr:colOff>9525</xdr:colOff>
      <xdr:row>30</xdr:row>
      <xdr:rowOff>142875</xdr:rowOff>
    </xdr:to>
    <xdr:sp macro="" textlink="">
      <xdr:nvSpPr>
        <xdr:cNvPr id="3103" name="テキスト ボックス 22">
          <a:hlinkClick xmlns:r="http://schemas.openxmlformats.org/officeDocument/2006/relationships" r:id="rId5"/>
          <a:extLst>
            <a:ext uri="{FF2B5EF4-FFF2-40B4-BE49-F238E27FC236}">
              <a16:creationId xmlns:a16="http://schemas.microsoft.com/office/drawing/2014/main" id="{2B1768B7-B54D-4FF7-BE1C-3A1750CC1C51}"/>
            </a:ext>
          </a:extLst>
        </xdr:cNvPr>
        <xdr:cNvSpPr txBox="1">
          <a:spLocks noChangeArrowheads="1"/>
        </xdr:cNvSpPr>
      </xdr:nvSpPr>
      <xdr:spPr bwMode="auto">
        <a:xfrm>
          <a:off x="3686175" y="6200775"/>
          <a:ext cx="45720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1" i="0" u="none" strike="noStrike" baseline="0">
              <a:solidFill>
                <a:srgbClr val="000000"/>
              </a:solidFill>
              <a:latin typeface="ＭＳ Ｐ明朝"/>
              <a:ea typeface="ＭＳ Ｐ明朝"/>
            </a:rPr>
            <a:t>羽島市</a:t>
          </a:r>
        </a:p>
      </xdr:txBody>
    </xdr:sp>
    <xdr:clientData/>
  </xdr:twoCellAnchor>
  <xdr:twoCellAnchor editAs="oneCell">
    <xdr:from>
      <xdr:col>7</xdr:col>
      <xdr:colOff>190500</xdr:colOff>
      <xdr:row>5</xdr:row>
      <xdr:rowOff>66675</xdr:rowOff>
    </xdr:from>
    <xdr:to>
      <xdr:col>8</xdr:col>
      <xdr:colOff>114300</xdr:colOff>
      <xdr:row>6</xdr:row>
      <xdr:rowOff>66675</xdr:rowOff>
    </xdr:to>
    <xdr:sp macro="" textlink="">
      <xdr:nvSpPr>
        <xdr:cNvPr id="3104" name="テキスト ボックス 26">
          <a:hlinkClick xmlns:r="http://schemas.openxmlformats.org/officeDocument/2006/relationships" r:id="rId7"/>
          <a:extLst>
            <a:ext uri="{FF2B5EF4-FFF2-40B4-BE49-F238E27FC236}">
              <a16:creationId xmlns:a16="http://schemas.microsoft.com/office/drawing/2014/main" id="{B78E54CF-4AB3-457A-B787-D113F211A8E1}"/>
            </a:ext>
          </a:extLst>
        </xdr:cNvPr>
        <xdr:cNvSpPr txBox="1">
          <a:spLocks noChangeArrowheads="1"/>
        </xdr:cNvSpPr>
      </xdr:nvSpPr>
      <xdr:spPr bwMode="auto">
        <a:xfrm>
          <a:off x="4324350" y="1543050"/>
          <a:ext cx="5143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大野郡</a:t>
          </a:r>
        </a:p>
      </xdr:txBody>
    </xdr:sp>
    <xdr:clientData/>
  </xdr:twoCellAnchor>
  <xdr:twoCellAnchor editAs="oneCell">
    <xdr:from>
      <xdr:col>4</xdr:col>
      <xdr:colOff>104775</xdr:colOff>
      <xdr:row>14</xdr:row>
      <xdr:rowOff>95250</xdr:rowOff>
    </xdr:from>
    <xdr:to>
      <xdr:col>5</xdr:col>
      <xdr:colOff>104775</xdr:colOff>
      <xdr:row>15</xdr:row>
      <xdr:rowOff>104775</xdr:rowOff>
    </xdr:to>
    <xdr:sp macro="" textlink="">
      <xdr:nvSpPr>
        <xdr:cNvPr id="3105" name="テキスト ボックス 29">
          <a:hlinkClick xmlns:r="http://schemas.openxmlformats.org/officeDocument/2006/relationships" r:id="rId6"/>
          <a:extLst>
            <a:ext uri="{FF2B5EF4-FFF2-40B4-BE49-F238E27FC236}">
              <a16:creationId xmlns:a16="http://schemas.microsoft.com/office/drawing/2014/main" id="{CA96985F-9561-4760-BFF4-E0A4DA0EB38A}"/>
            </a:ext>
          </a:extLst>
        </xdr:cNvPr>
        <xdr:cNvSpPr txBox="1">
          <a:spLocks noChangeArrowheads="1"/>
        </xdr:cNvSpPr>
      </xdr:nvSpPr>
      <xdr:spPr bwMode="auto">
        <a:xfrm>
          <a:off x="2466975" y="3286125"/>
          <a:ext cx="5905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36576" bIns="0" anchor="t"/>
        <a:lstStyle/>
        <a:p>
          <a:pPr algn="r" rtl="0">
            <a:defRPr sz="1000"/>
          </a:pPr>
          <a:r>
            <a:rPr lang="ja-JP" altLang="en-US" sz="1100" b="1" i="0" u="none" strike="noStrike" baseline="0">
              <a:solidFill>
                <a:srgbClr val="000000"/>
              </a:solidFill>
              <a:latin typeface="ＭＳ Ｐ明朝"/>
              <a:ea typeface="ＭＳ Ｐ明朝"/>
            </a:rPr>
            <a:t>本巣郡</a:t>
          </a:r>
        </a:p>
      </xdr:txBody>
    </xdr:sp>
    <xdr:clientData/>
  </xdr:twoCellAnchor>
  <xdr:twoCellAnchor editAs="oneCell">
    <xdr:from>
      <xdr:col>7</xdr:col>
      <xdr:colOff>219075</xdr:colOff>
      <xdr:row>27</xdr:row>
      <xdr:rowOff>9525</xdr:rowOff>
    </xdr:from>
    <xdr:to>
      <xdr:col>8</xdr:col>
      <xdr:colOff>219075</xdr:colOff>
      <xdr:row>28</xdr:row>
      <xdr:rowOff>38100</xdr:rowOff>
    </xdr:to>
    <xdr:sp macro="" textlink="">
      <xdr:nvSpPr>
        <xdr:cNvPr id="3106" name="テキスト ボックス 32">
          <a:hlinkClick xmlns:r="http://schemas.openxmlformats.org/officeDocument/2006/relationships" r:id="rId22"/>
          <a:extLst>
            <a:ext uri="{FF2B5EF4-FFF2-40B4-BE49-F238E27FC236}">
              <a16:creationId xmlns:a16="http://schemas.microsoft.com/office/drawing/2014/main" id="{3AC4D99B-8B0C-4951-AC0E-EB56806EB068}"/>
            </a:ext>
          </a:extLst>
        </xdr:cNvPr>
        <xdr:cNvSpPr txBox="1">
          <a:spLocks noChangeArrowheads="1"/>
        </xdr:cNvSpPr>
      </xdr:nvSpPr>
      <xdr:spPr bwMode="auto">
        <a:xfrm>
          <a:off x="4352925" y="5676900"/>
          <a:ext cx="5905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各務原市</a:t>
          </a:r>
        </a:p>
      </xdr:txBody>
    </xdr:sp>
    <xdr:clientData/>
  </xdr:twoCellAnchor>
  <xdr:twoCellAnchor>
    <xdr:from>
      <xdr:col>3</xdr:col>
      <xdr:colOff>219075</xdr:colOff>
      <xdr:row>28</xdr:row>
      <xdr:rowOff>123825</xdr:rowOff>
    </xdr:from>
    <xdr:to>
      <xdr:col>5</xdr:col>
      <xdr:colOff>504825</xdr:colOff>
      <xdr:row>31</xdr:row>
      <xdr:rowOff>38100</xdr:rowOff>
    </xdr:to>
    <xdr:cxnSp macro="">
      <xdr:nvCxnSpPr>
        <xdr:cNvPr id="31036" name="直線コネクタ 34">
          <a:extLst>
            <a:ext uri="{FF2B5EF4-FFF2-40B4-BE49-F238E27FC236}">
              <a16:creationId xmlns:a16="http://schemas.microsoft.com/office/drawing/2014/main" id="{11FC97E1-E834-48AE-92EE-8F398230CBAE}"/>
            </a:ext>
          </a:extLst>
        </xdr:cNvPr>
        <xdr:cNvCxnSpPr>
          <a:cxnSpLocks noChangeShapeType="1"/>
        </xdr:cNvCxnSpPr>
      </xdr:nvCxnSpPr>
      <xdr:spPr bwMode="auto">
        <a:xfrm flipV="1">
          <a:off x="1990725" y="5981700"/>
          <a:ext cx="1466850" cy="4857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323850</xdr:colOff>
      <xdr:row>26</xdr:row>
      <xdr:rowOff>19050</xdr:rowOff>
    </xdr:from>
    <xdr:to>
      <xdr:col>5</xdr:col>
      <xdr:colOff>457200</xdr:colOff>
      <xdr:row>27</xdr:row>
      <xdr:rowOff>47625</xdr:rowOff>
    </xdr:to>
    <xdr:cxnSp macro="">
      <xdr:nvCxnSpPr>
        <xdr:cNvPr id="31037" name="直線コネクタ 35">
          <a:extLst>
            <a:ext uri="{FF2B5EF4-FFF2-40B4-BE49-F238E27FC236}">
              <a16:creationId xmlns:a16="http://schemas.microsoft.com/office/drawing/2014/main" id="{966A1522-DB6B-4A16-B4A4-D51D05F92AA0}"/>
            </a:ext>
          </a:extLst>
        </xdr:cNvPr>
        <xdr:cNvCxnSpPr>
          <a:cxnSpLocks noChangeShapeType="1"/>
        </xdr:cNvCxnSpPr>
      </xdr:nvCxnSpPr>
      <xdr:spPr bwMode="auto">
        <a:xfrm>
          <a:off x="2095500" y="5495925"/>
          <a:ext cx="1314450" cy="2190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361950</xdr:colOff>
      <xdr:row>15</xdr:row>
      <xdr:rowOff>57150</xdr:rowOff>
    </xdr:from>
    <xdr:to>
      <xdr:col>6</xdr:col>
      <xdr:colOff>200025</xdr:colOff>
      <xdr:row>26</xdr:row>
      <xdr:rowOff>123825</xdr:rowOff>
    </xdr:to>
    <xdr:cxnSp macro="">
      <xdr:nvCxnSpPr>
        <xdr:cNvPr id="31038" name="直線コネクタ 38">
          <a:extLst>
            <a:ext uri="{FF2B5EF4-FFF2-40B4-BE49-F238E27FC236}">
              <a16:creationId xmlns:a16="http://schemas.microsoft.com/office/drawing/2014/main" id="{E2842FEA-A9C3-4CA6-8FCF-64CD6F815845}"/>
            </a:ext>
          </a:extLst>
        </xdr:cNvPr>
        <xdr:cNvCxnSpPr>
          <a:cxnSpLocks noChangeShapeType="1"/>
        </xdr:cNvCxnSpPr>
      </xdr:nvCxnSpPr>
      <xdr:spPr bwMode="auto">
        <a:xfrm rot="16200000" flipV="1">
          <a:off x="2152650" y="4010025"/>
          <a:ext cx="2162175" cy="10191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438150</xdr:colOff>
      <xdr:row>26</xdr:row>
      <xdr:rowOff>161925</xdr:rowOff>
    </xdr:from>
    <xdr:to>
      <xdr:col>9</xdr:col>
      <xdr:colOff>561975</xdr:colOff>
      <xdr:row>33</xdr:row>
      <xdr:rowOff>114300</xdr:rowOff>
    </xdr:to>
    <xdr:cxnSp macro="">
      <xdr:nvCxnSpPr>
        <xdr:cNvPr id="31039" name="直線コネクタ 39">
          <a:extLst>
            <a:ext uri="{FF2B5EF4-FFF2-40B4-BE49-F238E27FC236}">
              <a16:creationId xmlns:a16="http://schemas.microsoft.com/office/drawing/2014/main" id="{B74B5347-45F4-4F50-876D-67D715ED368E}"/>
            </a:ext>
          </a:extLst>
        </xdr:cNvPr>
        <xdr:cNvCxnSpPr>
          <a:cxnSpLocks noChangeShapeType="1"/>
        </xdr:cNvCxnSpPr>
      </xdr:nvCxnSpPr>
      <xdr:spPr bwMode="auto">
        <a:xfrm rot="16200000" flipH="1">
          <a:off x="5172075" y="6219825"/>
          <a:ext cx="1285875" cy="1238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66675</xdr:colOff>
      <xdr:row>26</xdr:row>
      <xdr:rowOff>123825</xdr:rowOff>
    </xdr:from>
    <xdr:to>
      <xdr:col>8</xdr:col>
      <xdr:colOff>304800</xdr:colOff>
      <xdr:row>31</xdr:row>
      <xdr:rowOff>0</xdr:rowOff>
    </xdr:to>
    <xdr:cxnSp macro="">
      <xdr:nvCxnSpPr>
        <xdr:cNvPr id="31040" name="直線コネクタ 40">
          <a:extLst>
            <a:ext uri="{FF2B5EF4-FFF2-40B4-BE49-F238E27FC236}">
              <a16:creationId xmlns:a16="http://schemas.microsoft.com/office/drawing/2014/main" id="{D6D3C81F-BAA7-44B4-9FD0-FA0F60EF3BA8}"/>
            </a:ext>
          </a:extLst>
        </xdr:cNvPr>
        <xdr:cNvCxnSpPr>
          <a:cxnSpLocks noChangeShapeType="1"/>
        </xdr:cNvCxnSpPr>
      </xdr:nvCxnSpPr>
      <xdr:spPr bwMode="auto">
        <a:xfrm flipV="1">
          <a:off x="4791075" y="5600700"/>
          <a:ext cx="238125" cy="8286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38100</xdr:colOff>
      <xdr:row>28</xdr:row>
      <xdr:rowOff>28575</xdr:rowOff>
    </xdr:from>
    <xdr:to>
      <xdr:col>7</xdr:col>
      <xdr:colOff>57150</xdr:colOff>
      <xdr:row>29</xdr:row>
      <xdr:rowOff>104775</xdr:rowOff>
    </xdr:to>
    <xdr:cxnSp macro="">
      <xdr:nvCxnSpPr>
        <xdr:cNvPr id="31041" name="直線コネクタ 43">
          <a:extLst>
            <a:ext uri="{FF2B5EF4-FFF2-40B4-BE49-F238E27FC236}">
              <a16:creationId xmlns:a16="http://schemas.microsoft.com/office/drawing/2014/main" id="{C0066FEB-2515-4399-B91D-38094E81C102}"/>
            </a:ext>
          </a:extLst>
        </xdr:cNvPr>
        <xdr:cNvCxnSpPr>
          <a:cxnSpLocks noChangeShapeType="1"/>
        </xdr:cNvCxnSpPr>
      </xdr:nvCxnSpPr>
      <xdr:spPr bwMode="auto">
        <a:xfrm rot="16200000" flipH="1">
          <a:off x="4048125" y="6010275"/>
          <a:ext cx="266700" cy="1905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0</xdr:col>
      <xdr:colOff>0</xdr:colOff>
      <xdr:row>0</xdr:row>
      <xdr:rowOff>0</xdr:rowOff>
    </xdr:from>
    <xdr:ext cx="1421864" cy="492443"/>
    <xdr:sp macro="" textlink="">
      <xdr:nvSpPr>
        <xdr:cNvPr id="2" name="テキスト ボックス 45">
          <a:extLst>
            <a:ext uri="{FF2B5EF4-FFF2-40B4-BE49-F238E27FC236}">
              <a16:creationId xmlns:a16="http://schemas.microsoft.com/office/drawing/2014/main" id="{5F7FCF1F-33D7-4FEC-B7CD-C64956A6DA4E}"/>
            </a:ext>
          </a:extLst>
        </xdr:cNvPr>
        <xdr:cNvSpPr txBox="1"/>
      </xdr:nvSpPr>
      <xdr:spPr>
        <a:xfrm>
          <a:off x="0" y="0"/>
          <a:ext cx="14218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2400" b="1">
              <a:latin typeface="+mn-ea"/>
              <a:ea typeface="+mn-ea"/>
            </a:rPr>
            <a:t>【</a:t>
          </a:r>
          <a:r>
            <a:rPr kumimoji="1" lang="ja-JP" altLang="en-US" sz="2400" b="1">
              <a:latin typeface="+mn-ea"/>
              <a:ea typeface="+mn-ea"/>
            </a:rPr>
            <a:t>岐阜県</a:t>
          </a:r>
          <a:r>
            <a:rPr kumimoji="1" lang="en-US" altLang="ja-JP" sz="2400" b="1">
              <a:latin typeface="+mn-ea"/>
              <a:ea typeface="+mn-ea"/>
            </a:rPr>
            <a:t>】</a:t>
          </a:r>
          <a:endParaRPr kumimoji="1" lang="ja-JP" altLang="en-US" sz="2400" b="1">
            <a:latin typeface="+mn-ea"/>
            <a:ea typeface="+mn-ea"/>
          </a:endParaRPr>
        </a:p>
      </xdr:txBody>
    </xdr:sp>
    <xdr:clientData/>
  </xdr:oneCellAnchor>
  <xdr:oneCellAnchor>
    <xdr:from>
      <xdr:col>12</xdr:col>
      <xdr:colOff>414618</xdr:colOff>
      <xdr:row>0</xdr:row>
      <xdr:rowOff>0</xdr:rowOff>
    </xdr:from>
    <xdr:ext cx="2005566" cy="476250"/>
    <xdr:sp macro="" textlink="">
      <xdr:nvSpPr>
        <xdr:cNvPr id="3" name="テキスト ボックス 46">
          <a:extLst>
            <a:ext uri="{FF2B5EF4-FFF2-40B4-BE49-F238E27FC236}">
              <a16:creationId xmlns:a16="http://schemas.microsoft.com/office/drawing/2014/main" id="{7FD704CA-D40E-44B2-BC99-4C63D9A54EBF}"/>
            </a:ext>
          </a:extLst>
        </xdr:cNvPr>
        <xdr:cNvSpPr txBox="1"/>
      </xdr:nvSpPr>
      <xdr:spPr>
        <a:xfrm>
          <a:off x="8617324" y="0"/>
          <a:ext cx="1661755"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800"/>
            <a:t>※</a:t>
          </a:r>
          <a:r>
            <a:rPr kumimoji="1" lang="ja-JP" altLang="en-US" sz="800"/>
            <a:t>各地区名をクリックすると、</a:t>
          </a:r>
          <a:endParaRPr kumimoji="1" lang="en-US" altLang="ja-JP" sz="800"/>
        </a:p>
        <a:p>
          <a:r>
            <a:rPr kumimoji="1" lang="ja-JP" altLang="en-US" sz="800" baseline="0"/>
            <a:t>     </a:t>
          </a:r>
          <a:r>
            <a:rPr kumimoji="1" lang="ja-JP" altLang="en-US" sz="800"/>
            <a:t>選択地区のシートに移動します。</a:t>
          </a:r>
        </a:p>
      </xdr:txBody>
    </xdr:sp>
    <xdr:clientData/>
  </xdr:oneCellAnchor>
  <xdr:twoCellAnchor editAs="oneCell">
    <xdr:from>
      <xdr:col>7</xdr:col>
      <xdr:colOff>47625</xdr:colOff>
      <xdr:row>29</xdr:row>
      <xdr:rowOff>95250</xdr:rowOff>
    </xdr:from>
    <xdr:to>
      <xdr:col>8</xdr:col>
      <xdr:colOff>19050</xdr:colOff>
      <xdr:row>30</xdr:row>
      <xdr:rowOff>47625</xdr:rowOff>
    </xdr:to>
    <xdr:sp macro="" textlink="">
      <xdr:nvSpPr>
        <xdr:cNvPr id="3115" name="テキスト ボックス 47">
          <a:hlinkClick xmlns:r="http://schemas.openxmlformats.org/officeDocument/2006/relationships" r:id="rId5"/>
          <a:extLst>
            <a:ext uri="{FF2B5EF4-FFF2-40B4-BE49-F238E27FC236}">
              <a16:creationId xmlns:a16="http://schemas.microsoft.com/office/drawing/2014/main" id="{F89120D5-E053-4628-9FF6-364A2B96C7F3}"/>
            </a:ext>
          </a:extLst>
        </xdr:cNvPr>
        <xdr:cNvSpPr txBox="1">
          <a:spLocks noChangeArrowheads="1"/>
        </xdr:cNvSpPr>
      </xdr:nvSpPr>
      <xdr:spPr bwMode="auto">
        <a:xfrm>
          <a:off x="4181475" y="6143625"/>
          <a:ext cx="5619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羽島郡</a:t>
          </a:r>
        </a:p>
      </xdr:txBody>
    </xdr:sp>
    <xdr:clientData/>
  </xdr:twoCellAnchor>
  <xdr:twoCellAnchor editAs="oneCell">
    <xdr:from>
      <xdr:col>9</xdr:col>
      <xdr:colOff>447675</xdr:colOff>
      <xdr:row>1</xdr:row>
      <xdr:rowOff>314325</xdr:rowOff>
    </xdr:from>
    <xdr:to>
      <xdr:col>10</xdr:col>
      <xdr:colOff>466725</xdr:colOff>
      <xdr:row>2</xdr:row>
      <xdr:rowOff>171450</xdr:rowOff>
    </xdr:to>
    <xdr:sp macro="" textlink="">
      <xdr:nvSpPr>
        <xdr:cNvPr id="3116" name="テキスト ボックス 9">
          <a:hlinkClick xmlns:r="http://schemas.openxmlformats.org/officeDocument/2006/relationships" r:id="rId23"/>
          <a:extLst>
            <a:ext uri="{FF2B5EF4-FFF2-40B4-BE49-F238E27FC236}">
              <a16:creationId xmlns:a16="http://schemas.microsoft.com/office/drawing/2014/main" id="{17789562-D4A2-4947-B226-02D8DD7BE7F0}"/>
            </a:ext>
          </a:extLst>
        </xdr:cNvPr>
        <xdr:cNvSpPr txBox="1">
          <a:spLocks noChangeArrowheads="1"/>
        </xdr:cNvSpPr>
      </xdr:nvSpPr>
      <xdr:spPr bwMode="auto">
        <a:xfrm>
          <a:off x="5762625" y="695325"/>
          <a:ext cx="609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明朝"/>
              <a:ea typeface="ＭＳ Ｐ明朝"/>
            </a:rPr>
            <a:t>飛騨市</a:t>
          </a:r>
        </a:p>
      </xdr:txBody>
    </xdr:sp>
    <xdr:clientData/>
  </xdr:twoCellAnchor>
  <xdr:twoCellAnchor>
    <xdr:from>
      <xdr:col>8</xdr:col>
      <xdr:colOff>57150</xdr:colOff>
      <xdr:row>25</xdr:row>
      <xdr:rowOff>0</xdr:rowOff>
    </xdr:from>
    <xdr:to>
      <xdr:col>8</xdr:col>
      <xdr:colOff>295275</xdr:colOff>
      <xdr:row>31</xdr:row>
      <xdr:rowOff>0</xdr:rowOff>
    </xdr:to>
    <xdr:cxnSp macro="">
      <xdr:nvCxnSpPr>
        <xdr:cNvPr id="31046" name="直線コネクタ 36">
          <a:extLst>
            <a:ext uri="{FF2B5EF4-FFF2-40B4-BE49-F238E27FC236}">
              <a16:creationId xmlns:a16="http://schemas.microsoft.com/office/drawing/2014/main" id="{B9CCC5BF-E07F-47DB-82AC-7300862758CF}"/>
            </a:ext>
          </a:extLst>
        </xdr:cNvPr>
        <xdr:cNvCxnSpPr>
          <a:cxnSpLocks noChangeShapeType="1"/>
        </xdr:cNvCxnSpPr>
      </xdr:nvCxnSpPr>
      <xdr:spPr bwMode="auto">
        <a:xfrm rot="5400000">
          <a:off x="4329113" y="5738812"/>
          <a:ext cx="1143000" cy="2381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7</xdr:col>
      <xdr:colOff>523875</xdr:colOff>
      <xdr:row>31</xdr:row>
      <xdr:rowOff>0</xdr:rowOff>
    </xdr:from>
    <xdr:to>
      <xdr:col>8</xdr:col>
      <xdr:colOff>485775</xdr:colOff>
      <xdr:row>31</xdr:row>
      <xdr:rowOff>152400</xdr:rowOff>
    </xdr:to>
    <xdr:sp macro="" textlink="">
      <xdr:nvSpPr>
        <xdr:cNvPr id="3118" name="テキスト ボックス 6">
          <a:hlinkClick xmlns:r="http://schemas.openxmlformats.org/officeDocument/2006/relationships" r:id="rId10"/>
          <a:extLst>
            <a:ext uri="{FF2B5EF4-FFF2-40B4-BE49-F238E27FC236}">
              <a16:creationId xmlns:a16="http://schemas.microsoft.com/office/drawing/2014/main" id="{7525681C-D835-473C-BAE6-945B90131D9D}"/>
            </a:ext>
          </a:extLst>
        </xdr:cNvPr>
        <xdr:cNvSpPr txBox="1">
          <a:spLocks noChangeArrowheads="1"/>
        </xdr:cNvSpPr>
      </xdr:nvSpPr>
      <xdr:spPr bwMode="auto">
        <a:xfrm>
          <a:off x="4657725" y="6429375"/>
          <a:ext cx="5524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1" i="0" u="none" strike="noStrike" baseline="0">
              <a:solidFill>
                <a:srgbClr val="000000"/>
              </a:solidFill>
              <a:latin typeface="ＭＳ Ｐ明朝"/>
              <a:ea typeface="ＭＳ Ｐ明朝"/>
            </a:rPr>
            <a:t>加茂郡</a:t>
          </a:r>
        </a:p>
      </xdr:txBody>
    </xdr:sp>
    <xdr:clientData/>
  </xdr:twoCellAnchor>
  <xdr:twoCellAnchor editAs="oneCell">
    <xdr:from>
      <xdr:col>8</xdr:col>
      <xdr:colOff>495300</xdr:colOff>
      <xdr:row>29</xdr:row>
      <xdr:rowOff>57150</xdr:rowOff>
    </xdr:from>
    <xdr:to>
      <xdr:col>9</xdr:col>
      <xdr:colOff>523875</xdr:colOff>
      <xdr:row>30</xdr:row>
      <xdr:rowOff>76200</xdr:rowOff>
    </xdr:to>
    <xdr:sp macro="" textlink="">
      <xdr:nvSpPr>
        <xdr:cNvPr id="3098" name="テキスト ボックス 17">
          <a:hlinkClick xmlns:r="http://schemas.openxmlformats.org/officeDocument/2006/relationships" r:id="rId24"/>
          <a:extLst>
            <a:ext uri="{FF2B5EF4-FFF2-40B4-BE49-F238E27FC236}">
              <a16:creationId xmlns:a16="http://schemas.microsoft.com/office/drawing/2014/main" id="{2F02C5B4-AC88-49C6-BF04-88C03550002E}"/>
            </a:ext>
          </a:extLst>
        </xdr:cNvPr>
        <xdr:cNvSpPr txBox="1">
          <a:spLocks noChangeArrowheads="1"/>
        </xdr:cNvSpPr>
      </xdr:nvSpPr>
      <xdr:spPr bwMode="auto">
        <a:xfrm>
          <a:off x="5219700" y="6105525"/>
          <a:ext cx="619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1" i="0" u="none" strike="noStrike" baseline="0">
              <a:solidFill>
                <a:srgbClr val="000000"/>
              </a:solidFill>
              <a:latin typeface="ＭＳ Ｐ明朝"/>
              <a:ea typeface="ＭＳ Ｐ明朝"/>
            </a:rPr>
            <a:t>多治見市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G14" sqref="G14"/>
    </sheetView>
  </sheetViews>
  <sheetFormatPr defaultRowHeight="13.5"/>
  <sheetData>
    <row r="1" spans="1:1">
      <c r="A1" t="s">
        <v>345</v>
      </c>
    </row>
    <row r="2" spans="1:1">
      <c r="A2" t="s">
        <v>346</v>
      </c>
    </row>
    <row r="3" spans="1:1">
      <c r="A3" t="s">
        <v>347</v>
      </c>
    </row>
    <row r="4" spans="1:1">
      <c r="A4" t="s">
        <v>348</v>
      </c>
    </row>
    <row r="5" spans="1:1">
      <c r="A5" t="s">
        <v>349</v>
      </c>
    </row>
    <row r="6" spans="1:1">
      <c r="A6" t="s">
        <v>350</v>
      </c>
    </row>
    <row r="7" spans="1:1">
      <c r="A7" t="s">
        <v>351</v>
      </c>
    </row>
    <row r="8" spans="1:1">
      <c r="A8" t="s">
        <v>352</v>
      </c>
    </row>
    <row r="9" spans="1:1">
      <c r="A9" t="s">
        <v>353</v>
      </c>
    </row>
    <row r="10" spans="1:1">
      <c r="A10" t="s">
        <v>354</v>
      </c>
    </row>
    <row r="11" spans="1:1">
      <c r="A11" t="s">
        <v>355</v>
      </c>
    </row>
    <row r="12" spans="1:1">
      <c r="A12" t="s">
        <v>356</v>
      </c>
    </row>
    <row r="13" spans="1:1">
      <c r="A13" t="s">
        <v>357</v>
      </c>
    </row>
    <row r="14" spans="1:1">
      <c r="A14" t="s">
        <v>358</v>
      </c>
    </row>
  </sheetData>
  <phoneticPr fontId="6"/>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0"/>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F15+K15+U15+Z15+F26+K26+U26+Z26+F35+Z35</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27" t="s">
        <v>656</v>
      </c>
      <c r="X5" s="927"/>
      <c r="Y5" s="927"/>
      <c r="Z5" s="927"/>
    </row>
    <row r="6" spans="1:26" s="12" customFormat="1" ht="19.5" customHeight="1" thickBot="1">
      <c r="A6" s="349" t="s">
        <v>55</v>
      </c>
      <c r="B6" s="350"/>
      <c r="C6" s="351" t="s">
        <v>58</v>
      </c>
      <c r="D6" s="352"/>
      <c r="E6" s="353"/>
      <c r="F6" s="354"/>
      <c r="G6" s="952" t="s">
        <v>693</v>
      </c>
      <c r="H6" s="953"/>
      <c r="I6" s="954">
        <f>E15+J15+O15+T15+Y15</f>
        <v>14100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361" t="s">
        <v>39</v>
      </c>
      <c r="B7" s="304" t="s">
        <v>1</v>
      </c>
      <c r="C7" s="305"/>
      <c r="D7" s="306"/>
      <c r="E7" s="307"/>
      <c r="F7" s="421" t="s">
        <v>56</v>
      </c>
      <c r="G7" s="309" t="s">
        <v>2</v>
      </c>
      <c r="H7" s="309"/>
      <c r="I7" s="310"/>
      <c r="J7" s="311"/>
      <c r="K7" s="312" t="s">
        <v>56</v>
      </c>
      <c r="L7" s="313" t="s">
        <v>5</v>
      </c>
      <c r="M7" s="309"/>
      <c r="N7" s="310"/>
      <c r="O7" s="311"/>
      <c r="P7" s="312" t="s">
        <v>56</v>
      </c>
      <c r="Q7" s="313" t="s">
        <v>7</v>
      </c>
      <c r="R7" s="309"/>
      <c r="S7" s="310"/>
      <c r="T7" s="311"/>
      <c r="U7" s="312" t="s">
        <v>56</v>
      </c>
      <c r="V7" s="313" t="s">
        <v>119</v>
      </c>
      <c r="W7" s="309"/>
      <c r="X7" s="310"/>
      <c r="Y7" s="311"/>
      <c r="Z7" s="312" t="s">
        <v>18</v>
      </c>
    </row>
    <row r="8" spans="1:26" s="25" customFormat="1" ht="18" customHeight="1">
      <c r="A8" s="392"/>
      <c r="B8" s="314"/>
      <c r="C8" s="387" t="s">
        <v>428</v>
      </c>
      <c r="D8" s="316" t="s">
        <v>696</v>
      </c>
      <c r="E8" s="317">
        <v>2250</v>
      </c>
      <c r="F8" s="676"/>
      <c r="G8" s="318"/>
      <c r="H8" s="319" t="s">
        <v>733</v>
      </c>
      <c r="I8" s="316" t="s">
        <v>147</v>
      </c>
      <c r="J8" s="320">
        <v>0</v>
      </c>
      <c r="K8" s="691"/>
      <c r="L8" s="318"/>
      <c r="M8" s="319" t="s">
        <v>57</v>
      </c>
      <c r="N8" s="316" t="s">
        <v>151</v>
      </c>
      <c r="O8" s="320"/>
      <c r="P8" s="691"/>
      <c r="Q8" s="314"/>
      <c r="R8" s="319" t="s">
        <v>57</v>
      </c>
      <c r="S8" s="316" t="s">
        <v>734</v>
      </c>
      <c r="T8" s="320">
        <v>1450</v>
      </c>
      <c r="U8" s="691"/>
      <c r="V8" s="314"/>
      <c r="W8" s="319" t="s">
        <v>555</v>
      </c>
      <c r="X8" s="316"/>
      <c r="Y8" s="320">
        <v>600</v>
      </c>
      <c r="Z8" s="691"/>
    </row>
    <row r="9" spans="1:26" s="25" customFormat="1" ht="18" customHeight="1">
      <c r="A9" s="446"/>
      <c r="B9" s="321"/>
      <c r="C9" s="322" t="s">
        <v>505</v>
      </c>
      <c r="D9" s="323" t="s">
        <v>696</v>
      </c>
      <c r="E9" s="317">
        <v>800</v>
      </c>
      <c r="F9" s="676"/>
      <c r="G9" s="325"/>
      <c r="H9" s="326" t="s">
        <v>427</v>
      </c>
      <c r="I9" s="323" t="s">
        <v>147</v>
      </c>
      <c r="J9" s="327"/>
      <c r="K9" s="692"/>
      <c r="L9" s="325"/>
      <c r="M9" s="326" t="s">
        <v>198</v>
      </c>
      <c r="N9" s="323" t="s">
        <v>151</v>
      </c>
      <c r="O9" s="327"/>
      <c r="P9" s="692"/>
      <c r="Q9" s="321"/>
      <c r="R9" s="326" t="s">
        <v>427</v>
      </c>
      <c r="S9" s="323" t="s">
        <v>734</v>
      </c>
      <c r="T9" s="327">
        <v>1800</v>
      </c>
      <c r="U9" s="692"/>
      <c r="V9" s="321"/>
      <c r="W9" s="326"/>
      <c r="X9" s="323"/>
      <c r="Y9" s="327"/>
      <c r="Z9" s="692"/>
    </row>
    <row r="10" spans="1:26" s="25" customFormat="1" ht="18" customHeight="1">
      <c r="A10" s="446"/>
      <c r="B10" s="321"/>
      <c r="C10" s="322" t="s">
        <v>57</v>
      </c>
      <c r="D10" s="323" t="s">
        <v>696</v>
      </c>
      <c r="E10" s="317">
        <v>1000</v>
      </c>
      <c r="F10" s="676"/>
      <c r="G10" s="325"/>
      <c r="H10" s="326" t="s">
        <v>577</v>
      </c>
      <c r="I10" s="323" t="s">
        <v>47</v>
      </c>
      <c r="J10" s="327"/>
      <c r="K10" s="692"/>
      <c r="L10" s="325"/>
      <c r="M10" s="326" t="s">
        <v>577</v>
      </c>
      <c r="N10" s="323" t="s">
        <v>48</v>
      </c>
      <c r="O10" s="327"/>
      <c r="P10" s="692"/>
      <c r="Q10" s="321"/>
      <c r="R10" s="326" t="s">
        <v>577</v>
      </c>
      <c r="S10" s="323" t="s">
        <v>53</v>
      </c>
      <c r="T10" s="327">
        <v>1400</v>
      </c>
      <c r="U10" s="692"/>
      <c r="V10" s="321"/>
      <c r="W10" s="326"/>
      <c r="X10" s="323"/>
      <c r="Y10" s="327"/>
      <c r="Z10" s="692"/>
    </row>
    <row r="11" spans="1:26" s="25" customFormat="1" ht="18" customHeight="1">
      <c r="A11" s="446"/>
      <c r="B11" s="321"/>
      <c r="C11" s="322" t="s">
        <v>506</v>
      </c>
      <c r="D11" s="323" t="s">
        <v>696</v>
      </c>
      <c r="E11" s="317">
        <v>2400</v>
      </c>
      <c r="F11" s="676"/>
      <c r="G11" s="325"/>
      <c r="H11" s="326"/>
      <c r="I11" s="323"/>
      <c r="J11" s="327"/>
      <c r="K11" s="692"/>
      <c r="L11" s="325"/>
      <c r="M11" s="326"/>
      <c r="N11" s="323"/>
      <c r="O11" s="327"/>
      <c r="P11" s="692"/>
      <c r="Q11" s="321"/>
      <c r="R11" s="326"/>
      <c r="S11" s="323"/>
      <c r="T11" s="327"/>
      <c r="U11" s="692"/>
      <c r="V11" s="321"/>
      <c r="W11" s="326"/>
      <c r="X11" s="323"/>
      <c r="Y11" s="327"/>
      <c r="Z11" s="692"/>
    </row>
    <row r="12" spans="1:26" s="25" customFormat="1" ht="18" customHeight="1">
      <c r="A12" s="446"/>
      <c r="B12" s="321"/>
      <c r="C12" s="322" t="s">
        <v>507</v>
      </c>
      <c r="D12" s="323" t="s">
        <v>696</v>
      </c>
      <c r="E12" s="317">
        <v>1250</v>
      </c>
      <c r="F12" s="676"/>
      <c r="G12" s="325"/>
      <c r="H12" s="326"/>
      <c r="I12" s="323"/>
      <c r="J12" s="327"/>
      <c r="K12" s="692"/>
      <c r="L12" s="325"/>
      <c r="M12" s="326"/>
      <c r="N12" s="323"/>
      <c r="O12" s="327"/>
      <c r="P12" s="692"/>
      <c r="Q12" s="321"/>
      <c r="R12" s="326"/>
      <c r="S12" s="323"/>
      <c r="T12" s="327"/>
      <c r="U12" s="692"/>
      <c r="V12" s="321"/>
      <c r="W12" s="326"/>
      <c r="X12" s="323"/>
      <c r="Y12" s="327"/>
      <c r="Z12" s="692"/>
    </row>
    <row r="13" spans="1:26" s="25" customFormat="1" ht="18" customHeight="1">
      <c r="A13" s="446"/>
      <c r="B13" s="321"/>
      <c r="C13" s="322" t="s">
        <v>427</v>
      </c>
      <c r="D13" s="323" t="s">
        <v>696</v>
      </c>
      <c r="E13" s="317">
        <v>1150</v>
      </c>
      <c r="F13" s="676"/>
      <c r="G13" s="325"/>
      <c r="H13" s="326"/>
      <c r="I13" s="323"/>
      <c r="J13" s="327"/>
      <c r="K13" s="692"/>
      <c r="L13" s="325"/>
      <c r="M13" s="326"/>
      <c r="N13" s="323"/>
      <c r="O13" s="327"/>
      <c r="P13" s="692"/>
      <c r="Q13" s="321"/>
      <c r="R13" s="326"/>
      <c r="S13" s="323"/>
      <c r="T13" s="327"/>
      <c r="U13" s="692"/>
      <c r="V13" s="321"/>
      <c r="W13" s="326"/>
      <c r="X13" s="323"/>
      <c r="Y13" s="327"/>
      <c r="Z13" s="692"/>
    </row>
    <row r="14" spans="1:26" s="25" customFormat="1" ht="18" customHeight="1">
      <c r="A14" s="437"/>
      <c r="B14" s="340"/>
      <c r="C14" s="341"/>
      <c r="D14" s="342"/>
      <c r="E14" s="343"/>
      <c r="F14" s="676"/>
      <c r="G14" s="344"/>
      <c r="H14" s="345"/>
      <c r="I14" s="342"/>
      <c r="J14" s="346"/>
      <c r="K14" s="693"/>
      <c r="L14" s="449"/>
      <c r="M14" s="345"/>
      <c r="N14" s="342"/>
      <c r="O14" s="346"/>
      <c r="P14" s="693"/>
      <c r="Q14" s="340"/>
      <c r="R14" s="345"/>
      <c r="S14" s="342"/>
      <c r="T14" s="346"/>
      <c r="U14" s="693"/>
      <c r="V14" s="340"/>
      <c r="W14" s="345"/>
      <c r="X14" s="342"/>
      <c r="Y14" s="346"/>
      <c r="Z14" s="693"/>
    </row>
    <row r="15" spans="1:26" s="25" customFormat="1" ht="18.75" customHeight="1" thickBot="1">
      <c r="A15" s="648"/>
      <c r="B15" s="957">
        <f>COUNTA(C8:C14)</f>
        <v>6</v>
      </c>
      <c r="C15" s="958"/>
      <c r="D15" s="959"/>
      <c r="E15" s="226">
        <f>SUM(E8:E14)</f>
        <v>8850</v>
      </c>
      <c r="F15" s="657">
        <f>SUM(F8:F14)</f>
        <v>0</v>
      </c>
      <c r="G15" s="960">
        <f>COUNTA(H8:H14)</f>
        <v>3</v>
      </c>
      <c r="H15" s="961"/>
      <c r="I15" s="962"/>
      <c r="J15" s="194">
        <f>SUM(J8:J14)</f>
        <v>0</v>
      </c>
      <c r="K15" s="681">
        <f>SUM(K8:K14)</f>
        <v>0</v>
      </c>
      <c r="L15" s="963">
        <f>COUNTA(M8:M14)</f>
        <v>3</v>
      </c>
      <c r="M15" s="964"/>
      <c r="N15" s="965"/>
      <c r="O15" s="194"/>
      <c r="P15" s="681">
        <f>SUM(P8:P14)</f>
        <v>0</v>
      </c>
      <c r="Q15" s="963">
        <f>COUNTA(R8:R14)</f>
        <v>3</v>
      </c>
      <c r="R15" s="964"/>
      <c r="S15" s="965"/>
      <c r="T15" s="194">
        <f>SUM(T8:T14)</f>
        <v>4650</v>
      </c>
      <c r="U15" s="681">
        <f>SUM(U8:U14)</f>
        <v>0</v>
      </c>
      <c r="V15" s="963">
        <f>COUNTA(W8:W14)</f>
        <v>1</v>
      </c>
      <c r="W15" s="964"/>
      <c r="X15" s="965"/>
      <c r="Y15" s="194">
        <f>SUM(Y8:Y14)</f>
        <v>600</v>
      </c>
      <c r="Z15" s="682">
        <f>SUM(Z8:Z14)</f>
        <v>0</v>
      </c>
    </row>
    <row r="16" spans="1:26" ht="15" customHeight="1">
      <c r="A16" s="299"/>
      <c r="B16" s="299"/>
      <c r="C16" s="370"/>
      <c r="D16" s="371"/>
      <c r="E16" s="372"/>
      <c r="F16" s="372"/>
      <c r="G16" s="372"/>
      <c r="H16" s="370"/>
      <c r="I16" s="373"/>
      <c r="J16" s="374"/>
      <c r="K16" s="372"/>
      <c r="L16" s="372"/>
      <c r="M16" s="370"/>
      <c r="N16" s="373"/>
      <c r="O16" s="374"/>
      <c r="P16" s="374"/>
      <c r="Q16" s="372"/>
      <c r="R16" s="370"/>
      <c r="S16" s="373"/>
      <c r="T16" s="374"/>
      <c r="U16" s="374"/>
      <c r="V16" s="372"/>
      <c r="W16" s="927" t="s">
        <v>656</v>
      </c>
      <c r="X16" s="927"/>
      <c r="Y16" s="927"/>
      <c r="Z16" s="927"/>
    </row>
    <row r="17" spans="1:26" s="12" customFormat="1" ht="19.5" customHeight="1" thickBot="1">
      <c r="A17" s="349" t="s">
        <v>34</v>
      </c>
      <c r="B17" s="350"/>
      <c r="C17" s="351" t="s">
        <v>60</v>
      </c>
      <c r="D17" s="352"/>
      <c r="E17" s="353"/>
      <c r="F17" s="354"/>
      <c r="G17" s="952" t="s">
        <v>693</v>
      </c>
      <c r="H17" s="953"/>
      <c r="I17" s="954">
        <f>E26+J26+O26+T26+Y26</f>
        <v>7350</v>
      </c>
      <c r="J17" s="954"/>
      <c r="K17" s="954"/>
      <c r="L17" s="356"/>
      <c r="M17" s="357"/>
      <c r="N17" s="358"/>
      <c r="O17" s="355"/>
      <c r="P17" s="355"/>
      <c r="Q17" s="355"/>
      <c r="R17" s="359"/>
      <c r="S17" s="360"/>
      <c r="T17" s="355"/>
      <c r="U17" s="355"/>
      <c r="V17" s="355"/>
      <c r="W17" s="359"/>
      <c r="X17" s="360"/>
      <c r="Y17" s="968">
        <f>岐阜県表紙!U43</f>
        <v>45778</v>
      </c>
      <c r="Z17" s="969"/>
    </row>
    <row r="18" spans="1:26" s="12" customFormat="1" ht="19.5" customHeight="1">
      <c r="A18" s="361" t="s">
        <v>35</v>
      </c>
      <c r="B18" s="304" t="s">
        <v>1</v>
      </c>
      <c r="C18" s="305"/>
      <c r="D18" s="306"/>
      <c r="E18" s="307"/>
      <c r="F18" s="421" t="s">
        <v>36</v>
      </c>
      <c r="G18" s="309" t="s">
        <v>2</v>
      </c>
      <c r="H18" s="309"/>
      <c r="I18" s="310"/>
      <c r="J18" s="311"/>
      <c r="K18" s="312" t="s">
        <v>36</v>
      </c>
      <c r="L18" s="313" t="s">
        <v>5</v>
      </c>
      <c r="M18" s="309"/>
      <c r="N18" s="310"/>
      <c r="O18" s="311"/>
      <c r="P18" s="312" t="s">
        <v>36</v>
      </c>
      <c r="Q18" s="313" t="s">
        <v>7</v>
      </c>
      <c r="R18" s="309"/>
      <c r="S18" s="310"/>
      <c r="T18" s="311"/>
      <c r="U18" s="312" t="s">
        <v>36</v>
      </c>
      <c r="V18" s="313" t="s">
        <v>119</v>
      </c>
      <c r="W18" s="309"/>
      <c r="X18" s="310"/>
      <c r="Y18" s="311"/>
      <c r="Z18" s="312" t="s">
        <v>18</v>
      </c>
    </row>
    <row r="19" spans="1:26" s="25" customFormat="1" ht="18" customHeight="1">
      <c r="A19" s="971" t="s">
        <v>59</v>
      </c>
      <c r="B19" s="331"/>
      <c r="C19" s="442" t="s">
        <v>508</v>
      </c>
      <c r="D19" s="316" t="s">
        <v>696</v>
      </c>
      <c r="E19" s="317">
        <v>1300</v>
      </c>
      <c r="F19" s="676"/>
      <c r="G19" s="426"/>
      <c r="H19" s="319"/>
      <c r="I19" s="316"/>
      <c r="J19" s="320"/>
      <c r="K19" s="691"/>
      <c r="L19" s="318"/>
      <c r="M19" s="319"/>
      <c r="N19" s="316"/>
      <c r="O19" s="320"/>
      <c r="P19" s="691"/>
      <c r="Q19" s="318"/>
      <c r="R19" s="319"/>
      <c r="S19" s="316"/>
      <c r="T19" s="320"/>
      <c r="U19" s="691"/>
      <c r="V19" s="318"/>
      <c r="W19" s="319"/>
      <c r="X19" s="316"/>
      <c r="Y19" s="320"/>
      <c r="Z19" s="691"/>
    </row>
    <row r="20" spans="1:26" s="25" customFormat="1" ht="18" customHeight="1">
      <c r="A20" s="972"/>
      <c r="B20" s="379"/>
      <c r="C20" s="380" t="s">
        <v>720</v>
      </c>
      <c r="D20" s="381" t="s">
        <v>696</v>
      </c>
      <c r="E20" s="518">
        <v>1600</v>
      </c>
      <c r="F20" s="679"/>
      <c r="G20" s="405"/>
      <c r="H20" s="339"/>
      <c r="I20" s="473"/>
      <c r="J20" s="474"/>
      <c r="K20" s="697"/>
      <c r="L20" s="405"/>
      <c r="M20" s="339"/>
      <c r="N20" s="473"/>
      <c r="O20" s="474"/>
      <c r="P20" s="697"/>
      <c r="Q20" s="405"/>
      <c r="R20" s="339"/>
      <c r="S20" s="473"/>
      <c r="T20" s="474"/>
      <c r="U20" s="697"/>
      <c r="V20" s="405"/>
      <c r="W20" s="339"/>
      <c r="X20" s="473"/>
      <c r="Y20" s="474"/>
      <c r="Z20" s="697"/>
    </row>
    <row r="21" spans="1:26" s="25" customFormat="1" ht="18" customHeight="1">
      <c r="A21" s="475" t="s">
        <v>199</v>
      </c>
      <c r="B21" s="314" t="s">
        <v>241</v>
      </c>
      <c r="C21" s="476" t="s">
        <v>429</v>
      </c>
      <c r="D21" s="477" t="s">
        <v>696</v>
      </c>
      <c r="E21" s="478">
        <v>1950</v>
      </c>
      <c r="F21" s="683"/>
      <c r="G21" s="479"/>
      <c r="H21" s="480" t="s">
        <v>429</v>
      </c>
      <c r="I21" s="481" t="s">
        <v>147</v>
      </c>
      <c r="J21" s="482"/>
      <c r="K21" s="701"/>
      <c r="L21" s="479"/>
      <c r="M21" s="480" t="s">
        <v>201</v>
      </c>
      <c r="N21" s="481" t="s">
        <v>49</v>
      </c>
      <c r="O21" s="482"/>
      <c r="P21" s="701"/>
      <c r="Q21" s="479"/>
      <c r="R21" s="480" t="s">
        <v>429</v>
      </c>
      <c r="S21" s="481" t="s">
        <v>734</v>
      </c>
      <c r="T21" s="482">
        <v>1600</v>
      </c>
      <c r="U21" s="701"/>
      <c r="V21" s="479"/>
      <c r="W21" s="480" t="s">
        <v>902</v>
      </c>
      <c r="X21" s="481"/>
      <c r="Y21" s="482">
        <v>900</v>
      </c>
      <c r="Z21" s="701"/>
    </row>
    <row r="22" spans="1:26" s="25" customFormat="1" ht="18" customHeight="1">
      <c r="A22" s="389"/>
      <c r="B22" s="331"/>
      <c r="C22" s="442"/>
      <c r="D22" s="366"/>
      <c r="E22" s="443"/>
      <c r="F22" s="675"/>
      <c r="G22" s="397"/>
      <c r="H22" s="332"/>
      <c r="I22" s="366"/>
      <c r="J22" s="444"/>
      <c r="K22" s="698"/>
      <c r="L22" s="397"/>
      <c r="M22" s="332"/>
      <c r="N22" s="366"/>
      <c r="O22" s="444"/>
      <c r="P22" s="698"/>
      <c r="Q22" s="397"/>
      <c r="R22" s="332"/>
      <c r="S22" s="366"/>
      <c r="T22" s="444"/>
      <c r="U22" s="698"/>
      <c r="V22" s="397"/>
      <c r="W22" s="332"/>
      <c r="X22" s="366"/>
      <c r="Y22" s="444"/>
      <c r="Z22" s="698"/>
    </row>
    <row r="23" spans="1:26" s="25" customFormat="1" ht="18" customHeight="1">
      <c r="A23" s="445"/>
      <c r="B23" s="321"/>
      <c r="C23" s="322"/>
      <c r="D23" s="363"/>
      <c r="E23" s="324"/>
      <c r="F23" s="676"/>
      <c r="G23" s="325"/>
      <c r="H23" s="326"/>
      <c r="I23" s="323"/>
      <c r="J23" s="327"/>
      <c r="K23" s="692"/>
      <c r="L23" s="325"/>
      <c r="M23" s="326"/>
      <c r="N23" s="323"/>
      <c r="O23" s="327"/>
      <c r="P23" s="692"/>
      <c r="Q23" s="562"/>
      <c r="R23" s="326"/>
      <c r="S23" s="323"/>
      <c r="T23" s="486"/>
      <c r="U23" s="692"/>
      <c r="V23" s="377"/>
      <c r="W23" s="326"/>
      <c r="X23" s="323"/>
      <c r="Y23" s="487"/>
      <c r="Z23" s="692"/>
    </row>
    <row r="24" spans="1:26" s="25" customFormat="1" ht="18" customHeight="1">
      <c r="A24" s="434"/>
      <c r="B24" s="314"/>
      <c r="C24" s="387"/>
      <c r="D24" s="388"/>
      <c r="E24" s="317"/>
      <c r="F24" s="676"/>
      <c r="G24" s="318"/>
      <c r="H24" s="319"/>
      <c r="I24" s="388"/>
      <c r="J24" s="320"/>
      <c r="K24" s="692"/>
      <c r="L24" s="318"/>
      <c r="M24" s="319"/>
      <c r="N24" s="388"/>
      <c r="O24" s="320"/>
      <c r="P24" s="692"/>
      <c r="Q24" s="700"/>
      <c r="R24" s="319"/>
      <c r="S24" s="388"/>
      <c r="T24" s="489"/>
      <c r="U24" s="692"/>
      <c r="V24" s="699"/>
      <c r="W24" s="319"/>
      <c r="X24" s="316"/>
      <c r="Y24" s="320"/>
      <c r="Z24" s="692"/>
    </row>
    <row r="25" spans="1:26" s="25" customFormat="1" ht="18" customHeight="1">
      <c r="A25" s="437"/>
      <c r="B25" s="340"/>
      <c r="C25" s="341"/>
      <c r="D25" s="438"/>
      <c r="E25" s="343"/>
      <c r="F25" s="676"/>
      <c r="G25" s="344"/>
      <c r="H25" s="345"/>
      <c r="I25" s="342"/>
      <c r="J25" s="346"/>
      <c r="K25" s="693"/>
      <c r="L25" s="449"/>
      <c r="M25" s="345"/>
      <c r="N25" s="342"/>
      <c r="O25" s="346"/>
      <c r="P25" s="693"/>
      <c r="Q25" s="449"/>
      <c r="R25" s="345"/>
      <c r="S25" s="342"/>
      <c r="T25" s="346"/>
      <c r="U25" s="693"/>
      <c r="V25" s="449"/>
      <c r="W25" s="345"/>
      <c r="X25" s="342"/>
      <c r="Y25" s="346"/>
      <c r="Z25" s="693"/>
    </row>
    <row r="26" spans="1:26" s="25" customFormat="1" ht="18.75" customHeight="1" thickBot="1">
      <c r="A26" s="648"/>
      <c r="B26" s="957">
        <f>COUNTA(C19:C25)</f>
        <v>3</v>
      </c>
      <c r="C26" s="958"/>
      <c r="D26" s="959"/>
      <c r="E26" s="226">
        <f>SUM(E19:E25)</f>
        <v>4850</v>
      </c>
      <c r="F26" s="657">
        <f>SUM(F19:F25)</f>
        <v>0</v>
      </c>
      <c r="G26" s="960">
        <f>COUNTA(H19:H25)</f>
        <v>1</v>
      </c>
      <c r="H26" s="961"/>
      <c r="I26" s="962"/>
      <c r="J26" s="194">
        <f>SUM(J19:J25)</f>
        <v>0</v>
      </c>
      <c r="K26" s="681">
        <f>SUM(K19:K25)</f>
        <v>0</v>
      </c>
      <c r="L26" s="963">
        <f>COUNTA(M19:M25)</f>
        <v>1</v>
      </c>
      <c r="M26" s="964"/>
      <c r="N26" s="965"/>
      <c r="O26" s="194"/>
      <c r="P26" s="658"/>
      <c r="Q26" s="963">
        <f>COUNTA(R19:R25)</f>
        <v>1</v>
      </c>
      <c r="R26" s="964"/>
      <c r="S26" s="965"/>
      <c r="T26" s="194">
        <f>SUM(T19:T25)</f>
        <v>1600</v>
      </c>
      <c r="U26" s="681">
        <f>SUM(U19:U25)</f>
        <v>0</v>
      </c>
      <c r="V26" s="963">
        <f>COUNTA(W19:W25)</f>
        <v>1</v>
      </c>
      <c r="W26" s="964"/>
      <c r="X26" s="965"/>
      <c r="Y26" s="194">
        <f>SUM(Y19:Y25)</f>
        <v>900</v>
      </c>
      <c r="Z26" s="682">
        <f>SUM(Z19:Z25)</f>
        <v>0</v>
      </c>
    </row>
    <row r="27" spans="1:26" ht="15" customHeight="1">
      <c r="A27" s="299"/>
      <c r="B27" s="299"/>
      <c r="C27" s="370"/>
      <c r="D27" s="371"/>
      <c r="E27" s="372"/>
      <c r="F27" s="372"/>
      <c r="G27" s="372"/>
      <c r="H27" s="370"/>
      <c r="I27" s="373"/>
      <c r="J27" s="374"/>
      <c r="K27" s="372"/>
      <c r="L27" s="372"/>
      <c r="M27" s="370"/>
      <c r="N27" s="373"/>
      <c r="O27" s="374"/>
      <c r="P27" s="374"/>
      <c r="Q27" s="372"/>
      <c r="R27" s="370"/>
      <c r="S27" s="373"/>
      <c r="T27" s="374"/>
      <c r="U27" s="374"/>
      <c r="V27" s="372"/>
      <c r="W27" s="976" t="s">
        <v>656</v>
      </c>
      <c r="X27" s="976"/>
      <c r="Y27" s="976"/>
      <c r="Z27" s="976"/>
    </row>
    <row r="28" spans="1:26" s="12" customFormat="1" ht="19.5" customHeight="1" thickBot="1">
      <c r="A28" s="349" t="s">
        <v>34</v>
      </c>
      <c r="B28" s="350"/>
      <c r="C28" s="351" t="s">
        <v>61</v>
      </c>
      <c r="D28" s="352"/>
      <c r="E28" s="353"/>
      <c r="F28" s="354"/>
      <c r="G28" s="952" t="s">
        <v>693</v>
      </c>
      <c r="H28" s="953"/>
      <c r="I28" s="954">
        <f>E35+J35+O35+T35+Y35</f>
        <v>8450</v>
      </c>
      <c r="J28" s="954"/>
      <c r="K28" s="954"/>
      <c r="L28" s="356"/>
      <c r="M28" s="357"/>
      <c r="N28" s="358"/>
      <c r="O28" s="355"/>
      <c r="P28" s="355"/>
      <c r="Q28" s="355"/>
      <c r="R28" s="359"/>
      <c r="S28" s="360"/>
      <c r="T28" s="355"/>
      <c r="U28" s="355"/>
      <c r="V28" s="355"/>
      <c r="W28" s="359"/>
      <c r="X28" s="360"/>
      <c r="Y28" s="968">
        <f>岐阜県表紙!U43</f>
        <v>45778</v>
      </c>
      <c r="Z28" s="969"/>
    </row>
    <row r="29" spans="1:26" s="12" customFormat="1" ht="19.5" customHeight="1">
      <c r="A29" s="361" t="s">
        <v>35</v>
      </c>
      <c r="B29" s="304" t="s">
        <v>1</v>
      </c>
      <c r="C29" s="305"/>
      <c r="D29" s="306"/>
      <c r="E29" s="307"/>
      <c r="F29" s="421" t="s">
        <v>36</v>
      </c>
      <c r="G29" s="309" t="s">
        <v>2</v>
      </c>
      <c r="H29" s="309"/>
      <c r="I29" s="310"/>
      <c r="J29" s="311"/>
      <c r="K29" s="312" t="s">
        <v>36</v>
      </c>
      <c r="L29" s="313" t="s">
        <v>5</v>
      </c>
      <c r="M29" s="309"/>
      <c r="N29" s="310"/>
      <c r="O29" s="311"/>
      <c r="P29" s="312" t="s">
        <v>36</v>
      </c>
      <c r="Q29" s="313" t="s">
        <v>7</v>
      </c>
      <c r="R29" s="309"/>
      <c r="S29" s="310"/>
      <c r="T29" s="311"/>
      <c r="U29" s="312" t="s">
        <v>36</v>
      </c>
      <c r="V29" s="313" t="s">
        <v>119</v>
      </c>
      <c r="W29" s="309"/>
      <c r="X29" s="310"/>
      <c r="Y29" s="311"/>
      <c r="Z29" s="312" t="s">
        <v>18</v>
      </c>
    </row>
    <row r="30" spans="1:26" s="25" customFormat="1" ht="18" customHeight="1">
      <c r="A30" s="971" t="s">
        <v>322</v>
      </c>
      <c r="B30" s="331"/>
      <c r="C30" s="442" t="s">
        <v>509</v>
      </c>
      <c r="D30" s="366" t="s">
        <v>826</v>
      </c>
      <c r="E30" s="317">
        <v>4600</v>
      </c>
      <c r="F30" s="676"/>
      <c r="G30" s="397"/>
      <c r="H30" s="332" t="s">
        <v>206</v>
      </c>
      <c r="I30" s="366" t="s">
        <v>132</v>
      </c>
      <c r="J30" s="444"/>
      <c r="K30" s="691"/>
      <c r="L30" s="397"/>
      <c r="M30" s="332" t="s">
        <v>206</v>
      </c>
      <c r="N30" s="366" t="s">
        <v>128</v>
      </c>
      <c r="O30" s="444"/>
      <c r="P30" s="691"/>
      <c r="Q30" s="397"/>
      <c r="R30" s="332" t="s">
        <v>206</v>
      </c>
      <c r="S30" s="366" t="s">
        <v>130</v>
      </c>
      <c r="T30" s="444"/>
      <c r="U30" s="691"/>
      <c r="V30" s="397"/>
      <c r="W30" s="332"/>
      <c r="X30" s="366"/>
      <c r="Y30" s="444"/>
      <c r="Z30" s="691"/>
    </row>
    <row r="31" spans="1:26" s="25" customFormat="1" ht="18" customHeight="1">
      <c r="A31" s="972"/>
      <c r="B31" s="379"/>
      <c r="C31" s="380"/>
      <c r="D31" s="381"/>
      <c r="E31" s="382"/>
      <c r="F31" s="679"/>
      <c r="G31" s="383"/>
      <c r="H31" s="384"/>
      <c r="I31" s="381"/>
      <c r="J31" s="385"/>
      <c r="K31" s="697"/>
      <c r="L31" s="383"/>
      <c r="M31" s="384"/>
      <c r="N31" s="381"/>
      <c r="O31" s="385"/>
      <c r="P31" s="697"/>
      <c r="Q31" s="383"/>
      <c r="R31" s="384"/>
      <c r="S31" s="381"/>
      <c r="T31" s="385"/>
      <c r="U31" s="697"/>
      <c r="V31" s="383"/>
      <c r="W31" s="384"/>
      <c r="X31" s="381"/>
      <c r="Y31" s="385"/>
      <c r="Z31" s="697"/>
    </row>
    <row r="32" spans="1:26" s="25" customFormat="1" ht="18" customHeight="1">
      <c r="A32" s="971" t="s">
        <v>323</v>
      </c>
      <c r="B32" s="491"/>
      <c r="C32" s="423" t="s">
        <v>510</v>
      </c>
      <c r="D32" s="424" t="s">
        <v>826</v>
      </c>
      <c r="E32" s="317">
        <v>1700</v>
      </c>
      <c r="F32" s="675"/>
      <c r="G32" s="426"/>
      <c r="H32" s="393" t="s">
        <v>207</v>
      </c>
      <c r="I32" s="424" t="s">
        <v>125</v>
      </c>
      <c r="J32" s="395"/>
      <c r="K32" s="698"/>
      <c r="L32" s="426"/>
      <c r="M32" s="393" t="s">
        <v>207</v>
      </c>
      <c r="N32" s="424" t="s">
        <v>127</v>
      </c>
      <c r="O32" s="395"/>
      <c r="P32" s="698"/>
      <c r="Q32" s="426"/>
      <c r="R32" s="393" t="s">
        <v>207</v>
      </c>
      <c r="S32" s="424" t="s">
        <v>129</v>
      </c>
      <c r="T32" s="395"/>
      <c r="U32" s="698"/>
      <c r="V32" s="426"/>
      <c r="W32" s="393" t="s">
        <v>510</v>
      </c>
      <c r="X32" s="424"/>
      <c r="Y32" s="395">
        <v>150</v>
      </c>
      <c r="Z32" s="698"/>
    </row>
    <row r="33" spans="1:26" s="25" customFormat="1" ht="18" customHeight="1">
      <c r="A33" s="972"/>
      <c r="B33" s="492"/>
      <c r="C33" s="493"/>
      <c r="D33" s="494"/>
      <c r="E33" s="495"/>
      <c r="F33" s="679"/>
      <c r="G33" s="413"/>
      <c r="H33" s="496"/>
      <c r="I33" s="494"/>
      <c r="J33" s="497"/>
      <c r="K33" s="697"/>
      <c r="L33" s="413"/>
      <c r="M33" s="496"/>
      <c r="N33" s="494"/>
      <c r="O33" s="497"/>
      <c r="P33" s="697"/>
      <c r="Q33" s="413"/>
      <c r="R33" s="496"/>
      <c r="S33" s="494"/>
      <c r="T33" s="497"/>
      <c r="U33" s="697"/>
      <c r="V33" s="413"/>
      <c r="W33" s="496"/>
      <c r="X33" s="494"/>
      <c r="Y33" s="497"/>
      <c r="Z33" s="697"/>
    </row>
    <row r="34" spans="1:26" s="25" customFormat="1" ht="18" customHeight="1">
      <c r="A34" s="499" t="s">
        <v>324</v>
      </c>
      <c r="B34" s="314"/>
      <c r="C34" s="387" t="s">
        <v>511</v>
      </c>
      <c r="D34" s="388" t="s">
        <v>826</v>
      </c>
      <c r="E34" s="317">
        <v>1900</v>
      </c>
      <c r="F34" s="675"/>
      <c r="G34" s="500"/>
      <c r="H34" s="319" t="s">
        <v>208</v>
      </c>
      <c r="I34" s="388" t="s">
        <v>132</v>
      </c>
      <c r="J34" s="320"/>
      <c r="K34" s="702"/>
      <c r="L34" s="318"/>
      <c r="M34" s="319" t="s">
        <v>208</v>
      </c>
      <c r="N34" s="388" t="s">
        <v>128</v>
      </c>
      <c r="O34" s="320"/>
      <c r="P34" s="702"/>
      <c r="Q34" s="318"/>
      <c r="R34" s="319" t="s">
        <v>208</v>
      </c>
      <c r="S34" s="388" t="s">
        <v>130</v>
      </c>
      <c r="T34" s="320"/>
      <c r="U34" s="702"/>
      <c r="V34" s="318"/>
      <c r="W34" s="319" t="s">
        <v>511</v>
      </c>
      <c r="X34" s="388"/>
      <c r="Y34" s="320">
        <v>100</v>
      </c>
      <c r="Z34" s="702"/>
    </row>
    <row r="35" spans="1:26" s="25" customFormat="1" ht="18.75" customHeight="1" thickBot="1">
      <c r="A35" s="648"/>
      <c r="B35" s="957">
        <f>COUNTA(C30:C34)</f>
        <v>3</v>
      </c>
      <c r="C35" s="958"/>
      <c r="D35" s="959"/>
      <c r="E35" s="226">
        <f>SUM(E30:E34)</f>
        <v>8200</v>
      </c>
      <c r="F35" s="657">
        <f>SUM(F30:F34)</f>
        <v>0</v>
      </c>
      <c r="G35" s="960">
        <f>COUNTA(H30:H34)</f>
        <v>3</v>
      </c>
      <c r="H35" s="961"/>
      <c r="I35" s="962"/>
      <c r="J35" s="194"/>
      <c r="K35" s="658"/>
      <c r="L35" s="963">
        <f>COUNTA(M30:M34)</f>
        <v>3</v>
      </c>
      <c r="M35" s="964"/>
      <c r="N35" s="965"/>
      <c r="O35" s="194"/>
      <c r="P35" s="658"/>
      <c r="Q35" s="963">
        <f>COUNTA(R30:R34)</f>
        <v>3</v>
      </c>
      <c r="R35" s="964"/>
      <c r="S35" s="965"/>
      <c r="T35" s="194"/>
      <c r="U35" s="658"/>
      <c r="V35" s="963">
        <f>COUNTA(W30:W34)</f>
        <v>2</v>
      </c>
      <c r="W35" s="964"/>
      <c r="X35" s="965"/>
      <c r="Y35" s="194">
        <f>SUM(Y30:Y34)</f>
        <v>250</v>
      </c>
      <c r="Z35" s="682">
        <f>SUM(Z30:Z34)</f>
        <v>0</v>
      </c>
    </row>
    <row r="36" spans="1:26" ht="7.5" customHeight="1">
      <c r="A36" s="299"/>
      <c r="B36" s="299"/>
      <c r="C36" s="370"/>
      <c r="D36" s="371"/>
      <c r="E36" s="372"/>
      <c r="F36" s="372"/>
      <c r="G36" s="372"/>
      <c r="H36" s="370"/>
      <c r="I36" s="373"/>
      <c r="J36" s="374"/>
      <c r="K36" s="372"/>
      <c r="L36" s="372"/>
      <c r="M36" s="370"/>
      <c r="N36" s="373"/>
      <c r="O36" s="374"/>
      <c r="P36" s="374"/>
      <c r="Q36" s="372"/>
      <c r="R36" s="370"/>
      <c r="S36" s="373"/>
      <c r="T36" s="374"/>
      <c r="U36" s="374"/>
      <c r="V36" s="372"/>
      <c r="W36" s="370"/>
      <c r="X36" s="373"/>
      <c r="Y36" s="374"/>
      <c r="Z36" s="374"/>
    </row>
    <row r="37" spans="1:26" s="25" customFormat="1" ht="18.75" customHeight="1">
      <c r="A37" s="501" t="s">
        <v>26</v>
      </c>
      <c r="B37" s="331" t="s">
        <v>241</v>
      </c>
      <c r="C37" s="451" t="s">
        <v>951</v>
      </c>
      <c r="D37" s="452"/>
      <c r="E37" s="503"/>
      <c r="F37" s="503"/>
      <c r="G37" s="454"/>
      <c r="H37" s="502" t="s">
        <v>920</v>
      </c>
      <c r="I37" s="455"/>
      <c r="J37" s="504"/>
      <c r="K37" s="503"/>
      <c r="L37" s="454"/>
      <c r="M37" s="502" t="s">
        <v>318</v>
      </c>
      <c r="N37" s="455"/>
      <c r="O37" s="504"/>
      <c r="P37" s="504"/>
      <c r="Q37" s="454"/>
      <c r="R37" s="398"/>
      <c r="S37" s="455"/>
      <c r="T37" s="504"/>
      <c r="U37" s="504"/>
      <c r="V37" s="454"/>
      <c r="W37" s="398"/>
      <c r="X37" s="455"/>
      <c r="Y37" s="504"/>
      <c r="Z37" s="505"/>
    </row>
    <row r="38" spans="1:26" s="25" customFormat="1" ht="18.75" customHeight="1">
      <c r="A38" s="506"/>
      <c r="B38" s="405"/>
      <c r="C38" s="335"/>
      <c r="D38" s="458"/>
      <c r="E38" s="507"/>
      <c r="F38" s="507"/>
      <c r="G38" s="460"/>
      <c r="H38" s="335" t="s">
        <v>921</v>
      </c>
      <c r="I38" s="461"/>
      <c r="J38" s="508"/>
      <c r="K38" s="507"/>
      <c r="L38" s="460"/>
      <c r="M38" s="335" t="s">
        <v>925</v>
      </c>
      <c r="N38" s="461"/>
      <c r="O38" s="508"/>
      <c r="P38" s="508"/>
      <c r="Q38" s="460"/>
      <c r="R38" s="408"/>
      <c r="S38" s="461"/>
      <c r="T38" s="508"/>
      <c r="U38" s="508"/>
      <c r="V38" s="460"/>
      <c r="W38" s="408"/>
      <c r="X38" s="461"/>
      <c r="Y38" s="508"/>
      <c r="Z38" s="509"/>
    </row>
    <row r="39" spans="1:26" s="25" customFormat="1" ht="18.75" customHeight="1">
      <c r="A39" s="510"/>
      <c r="B39" s="465"/>
      <c r="C39" s="511"/>
      <c r="D39" s="467"/>
      <c r="E39" s="512"/>
      <c r="F39" s="512"/>
      <c r="G39" s="469"/>
      <c r="H39" s="417"/>
      <c r="I39" s="470"/>
      <c r="J39" s="513"/>
      <c r="K39" s="512"/>
      <c r="L39" s="469"/>
      <c r="M39" s="417"/>
      <c r="N39" s="470"/>
      <c r="O39" s="513"/>
      <c r="P39" s="513"/>
      <c r="Q39" s="469"/>
      <c r="R39" s="417"/>
      <c r="S39" s="470"/>
      <c r="T39" s="513"/>
      <c r="U39" s="513"/>
      <c r="V39" s="469"/>
      <c r="W39" s="417"/>
      <c r="X39" s="470"/>
      <c r="Y39" s="513"/>
      <c r="Z39" s="514"/>
    </row>
    <row r="40" spans="1:26" s="25" customFormat="1" ht="16.5" customHeight="1">
      <c r="B40" s="68"/>
      <c r="C40" s="84"/>
      <c r="D40" s="102"/>
      <c r="E40" s="30"/>
      <c r="F40" s="30"/>
      <c r="G40" s="98"/>
      <c r="H40" s="84"/>
      <c r="I40" s="104"/>
      <c r="J40" s="31"/>
      <c r="K40" s="30"/>
      <c r="L40" s="98"/>
      <c r="M40" s="84"/>
      <c r="N40" s="104"/>
      <c r="O40" s="31"/>
      <c r="P40" s="31"/>
      <c r="Q40" s="98"/>
      <c r="R40" s="84"/>
      <c r="S40" s="104"/>
      <c r="T40" s="31"/>
      <c r="U40" s="31"/>
      <c r="V40" s="98"/>
      <c r="W40" s="84"/>
      <c r="X40" s="104"/>
      <c r="Y40" s="31"/>
      <c r="Z40" s="31"/>
    </row>
  </sheetData>
  <mergeCells count="36">
    <mergeCell ref="B35:D35"/>
    <mergeCell ref="A19:A20"/>
    <mergeCell ref="G28:H28"/>
    <mergeCell ref="B26:D26"/>
    <mergeCell ref="G26:I26"/>
    <mergeCell ref="I28:K28"/>
    <mergeCell ref="G35:I35"/>
    <mergeCell ref="A32:A33"/>
    <mergeCell ref="A30:A31"/>
    <mergeCell ref="V35:X35"/>
    <mergeCell ref="K3:M4"/>
    <mergeCell ref="Q35:S35"/>
    <mergeCell ref="Y6:Z6"/>
    <mergeCell ref="Y28:Z28"/>
    <mergeCell ref="W27:Z27"/>
    <mergeCell ref="Y17:Z17"/>
    <mergeCell ref="V26:X26"/>
    <mergeCell ref="Q15:S15"/>
    <mergeCell ref="L15:N15"/>
    <mergeCell ref="L35:N35"/>
    <mergeCell ref="P1:V4"/>
    <mergeCell ref="L26:N26"/>
    <mergeCell ref="Q26:S26"/>
    <mergeCell ref="V15:X15"/>
    <mergeCell ref="W2:Z4"/>
    <mergeCell ref="W5:Z5"/>
    <mergeCell ref="W16:Z16"/>
    <mergeCell ref="B1:H2"/>
    <mergeCell ref="B3:H4"/>
    <mergeCell ref="B15:D15"/>
    <mergeCell ref="I6:K6"/>
    <mergeCell ref="I17:K17"/>
    <mergeCell ref="K1:M2"/>
    <mergeCell ref="G6:H6"/>
    <mergeCell ref="G17:H17"/>
    <mergeCell ref="G15:I15"/>
  </mergeCells>
  <phoneticPr fontId="5"/>
  <dataValidations count="1">
    <dataValidation type="whole" operator="lessThanOrEqual" showInputMessage="1" showErrorMessage="1" sqref="Z30:Z34 K8:K14 P8:P14 U8:U14 Z8:Z14 K19:K25 P19:P25 U19:U25 Z19:Z25 K30:K34 P30:P34 U30:U34 F8:F14 F19:F25 F30:F34" xr:uid="{00000000-0002-0000-0900-000000000000}">
      <formula1>E8</formula1>
    </dataValidation>
  </dataValidations>
  <hyperlinks>
    <hyperlink ref="W27:Z27" location="岐阜県表紙!A1" display="岐阜県表紙へ戻る" xr:uid="{00000000-0004-0000-0900-000000000000}"/>
    <hyperlink ref="W5:Z5" location="岐阜県表紙!A1" display="岐阜県表紙へ戻る" xr:uid="{00000000-0004-0000-0900-000001000000}"/>
    <hyperlink ref="W16:Z16" location="岐阜県表紙!A1" display="岐阜県表紙へ戻る" xr:uid="{00000000-0004-0000-0900-000002000000}"/>
  </hyperlinks>
  <printOptions horizontalCentered="1" verticalCentered="1"/>
  <pageMargins left="0.2" right="0.25" top="0.47244094488188981" bottom="0.34" header="0.19685039370078741" footer="0.19685039370078741"/>
  <pageSetup paperSize="9" scale="83" firstPageNumber="54" orientation="landscape" horizontalDpi="4294967292" verticalDpi="400" r:id="rId1"/>
  <headerFooter alignWithMargins="0">
    <oddFooter>&amp;C－&amp;P－&amp;R中日興業（株）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41"/>
  <sheetViews>
    <sheetView showZeros="0" zoomScale="75" zoomScaleNormal="8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18.75"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18.75"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18.75" customHeight="1">
      <c r="A3" s="634" t="s">
        <v>140</v>
      </c>
      <c r="B3" s="928">
        <f>岐阜県表紙!C3</f>
        <v>0</v>
      </c>
      <c r="C3" s="928"/>
      <c r="D3" s="928"/>
      <c r="E3" s="928"/>
      <c r="F3" s="928"/>
      <c r="G3" s="928"/>
      <c r="H3" s="929"/>
      <c r="I3" s="640" t="s">
        <v>141</v>
      </c>
      <c r="J3" s="633"/>
      <c r="K3" s="867">
        <f>F12+U12+F19+K19+P19+U19+Z19+F28+U28+Z28+F35+U35+Z35</f>
        <v>0</v>
      </c>
      <c r="L3" s="867"/>
      <c r="M3" s="868"/>
      <c r="N3" s="641"/>
      <c r="O3" s="642"/>
      <c r="P3" s="944"/>
      <c r="Q3" s="944"/>
      <c r="R3" s="944"/>
      <c r="S3" s="944"/>
      <c r="T3" s="944"/>
      <c r="U3" s="944"/>
      <c r="V3" s="945"/>
      <c r="W3" s="936"/>
      <c r="X3" s="937"/>
      <c r="Y3" s="937"/>
      <c r="Z3" s="938"/>
    </row>
    <row r="4" spans="1:26" ht="18.75"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1" customHeight="1" thickBot="1">
      <c r="A6" s="349" t="s">
        <v>52</v>
      </c>
      <c r="B6" s="350"/>
      <c r="C6" s="351" t="s">
        <v>283</v>
      </c>
      <c r="D6" s="352"/>
      <c r="E6" s="353"/>
      <c r="F6" s="354"/>
      <c r="G6" s="952" t="s">
        <v>693</v>
      </c>
      <c r="H6" s="953"/>
      <c r="I6" s="954">
        <f>E12+J12+O12+T12+Y12</f>
        <v>7700</v>
      </c>
      <c r="J6" s="954"/>
      <c r="K6" s="954"/>
      <c r="L6" s="356"/>
      <c r="M6" s="357"/>
      <c r="N6" s="358"/>
      <c r="O6" s="355"/>
      <c r="P6" s="355"/>
      <c r="Q6" s="355"/>
      <c r="R6" s="359"/>
      <c r="S6" s="360"/>
      <c r="T6" s="355"/>
      <c r="U6" s="355"/>
      <c r="V6" s="355"/>
      <c r="W6" s="359"/>
      <c r="X6" s="360"/>
      <c r="Y6" s="968">
        <f>岐阜県表紙!U43</f>
        <v>45778</v>
      </c>
      <c r="Z6" s="969"/>
    </row>
    <row r="7" spans="1:26" s="12" customFormat="1" ht="15.95" customHeight="1">
      <c r="A7" s="361" t="s">
        <v>39</v>
      </c>
      <c r="B7" s="304" t="s">
        <v>1</v>
      </c>
      <c r="C7" s="305"/>
      <c r="D7" s="306"/>
      <c r="E7" s="307"/>
      <c r="F7" s="421" t="s">
        <v>40</v>
      </c>
      <c r="G7" s="309" t="s">
        <v>2</v>
      </c>
      <c r="H7" s="309"/>
      <c r="I7" s="310"/>
      <c r="J7" s="311"/>
      <c r="K7" s="312" t="s">
        <v>40</v>
      </c>
      <c r="L7" s="313" t="s">
        <v>5</v>
      </c>
      <c r="M7" s="309"/>
      <c r="N7" s="310"/>
      <c r="O7" s="311"/>
      <c r="P7" s="312" t="s">
        <v>40</v>
      </c>
      <c r="Q7" s="313" t="s">
        <v>7</v>
      </c>
      <c r="R7" s="309"/>
      <c r="S7" s="310"/>
      <c r="T7" s="311"/>
      <c r="U7" s="312" t="s">
        <v>40</v>
      </c>
      <c r="V7" s="313" t="s">
        <v>119</v>
      </c>
      <c r="W7" s="309"/>
      <c r="X7" s="310"/>
      <c r="Y7" s="311"/>
      <c r="Z7" s="312" t="s">
        <v>18</v>
      </c>
    </row>
    <row r="8" spans="1:26" s="25" customFormat="1" ht="18" customHeight="1">
      <c r="A8" s="515"/>
      <c r="B8" s="334"/>
      <c r="C8" s="516" t="s">
        <v>523</v>
      </c>
      <c r="D8" s="517" t="s">
        <v>824</v>
      </c>
      <c r="E8" s="317">
        <v>1950</v>
      </c>
      <c r="F8" s="676"/>
      <c r="G8" s="397"/>
      <c r="H8" s="339" t="s">
        <v>812</v>
      </c>
      <c r="I8" s="517" t="s">
        <v>47</v>
      </c>
      <c r="J8" s="474"/>
      <c r="K8" s="691"/>
      <c r="L8" s="405"/>
      <c r="M8" s="339" t="s">
        <v>812</v>
      </c>
      <c r="N8" s="517" t="s">
        <v>48</v>
      </c>
      <c r="O8" s="474"/>
      <c r="P8" s="691"/>
      <c r="Q8" s="334"/>
      <c r="R8" s="339" t="s">
        <v>390</v>
      </c>
      <c r="S8" s="550" t="s">
        <v>53</v>
      </c>
      <c r="T8" s="474">
        <v>1700</v>
      </c>
      <c r="U8" s="691"/>
      <c r="V8" s="334"/>
      <c r="W8" s="339"/>
      <c r="X8" s="517"/>
      <c r="Y8" s="474"/>
      <c r="Z8" s="691"/>
    </row>
    <row r="9" spans="1:26" s="25" customFormat="1" ht="18" customHeight="1">
      <c r="A9" s="519"/>
      <c r="B9" s="321"/>
      <c r="C9" s="322"/>
      <c r="D9" s="363"/>
      <c r="E9" s="324"/>
      <c r="F9" s="676"/>
      <c r="G9" s="325"/>
      <c r="H9" s="326" t="s">
        <v>813</v>
      </c>
      <c r="I9" s="363" t="s">
        <v>47</v>
      </c>
      <c r="J9" s="327"/>
      <c r="K9" s="692"/>
      <c r="L9" s="325"/>
      <c r="M9" s="326" t="s">
        <v>813</v>
      </c>
      <c r="N9" s="363" t="s">
        <v>48</v>
      </c>
      <c r="O9" s="327"/>
      <c r="P9" s="692"/>
      <c r="Q9" s="321"/>
      <c r="R9" s="326" t="s">
        <v>391</v>
      </c>
      <c r="S9" s="323" t="s">
        <v>53</v>
      </c>
      <c r="T9" s="327">
        <v>1700</v>
      </c>
      <c r="U9" s="692"/>
      <c r="V9" s="321"/>
      <c r="W9" s="326"/>
      <c r="X9" s="363"/>
      <c r="Y9" s="327"/>
      <c r="Z9" s="692"/>
    </row>
    <row r="10" spans="1:26" s="25" customFormat="1" ht="18" customHeight="1">
      <c r="A10" s="520"/>
      <c r="B10" s="321"/>
      <c r="C10" s="322" t="s">
        <v>392</v>
      </c>
      <c r="D10" s="363" t="s">
        <v>697</v>
      </c>
      <c r="E10" s="317">
        <v>1750</v>
      </c>
      <c r="F10" s="676"/>
      <c r="G10" s="325"/>
      <c r="H10" s="326" t="s">
        <v>284</v>
      </c>
      <c r="I10" s="363" t="s">
        <v>126</v>
      </c>
      <c r="J10" s="521"/>
      <c r="K10" s="692"/>
      <c r="L10" s="325"/>
      <c r="M10" s="326" t="s">
        <v>284</v>
      </c>
      <c r="N10" s="363" t="s">
        <v>128</v>
      </c>
      <c r="O10" s="327"/>
      <c r="P10" s="692"/>
      <c r="Q10" s="321"/>
      <c r="R10" s="326" t="s">
        <v>622</v>
      </c>
      <c r="S10" s="363" t="s">
        <v>130</v>
      </c>
      <c r="T10" s="327"/>
      <c r="U10" s="692"/>
      <c r="V10" s="321"/>
      <c r="W10" s="326"/>
      <c r="X10" s="363"/>
      <c r="Y10" s="327"/>
      <c r="Z10" s="692"/>
    </row>
    <row r="11" spans="1:26" s="25" customFormat="1" ht="18" customHeight="1">
      <c r="A11" s="522"/>
      <c r="B11" s="334"/>
      <c r="C11" s="516" t="s">
        <v>393</v>
      </c>
      <c r="D11" s="517" t="s">
        <v>697</v>
      </c>
      <c r="E11" s="317">
        <v>600</v>
      </c>
      <c r="F11" s="749"/>
      <c r="G11" s="405"/>
      <c r="H11" s="339" t="s">
        <v>285</v>
      </c>
      <c r="I11" s="517" t="s">
        <v>126</v>
      </c>
      <c r="J11" s="539"/>
      <c r="K11" s="693"/>
      <c r="L11" s="500"/>
      <c r="M11" s="525" t="s">
        <v>286</v>
      </c>
      <c r="N11" s="524" t="s">
        <v>128</v>
      </c>
      <c r="O11" s="526"/>
      <c r="P11" s="693"/>
      <c r="Q11" s="523"/>
      <c r="R11" s="525" t="s">
        <v>620</v>
      </c>
      <c r="S11" s="524" t="s">
        <v>130</v>
      </c>
      <c r="T11" s="526"/>
      <c r="U11" s="693"/>
      <c r="V11" s="523"/>
      <c r="W11" s="525"/>
      <c r="X11" s="524"/>
      <c r="Y11" s="526"/>
      <c r="Z11" s="693"/>
    </row>
    <row r="12" spans="1:26" s="25" customFormat="1" ht="18" customHeight="1" thickBot="1">
      <c r="A12" s="651"/>
      <c r="B12" s="957">
        <f>COUNTA(C8:C11)</f>
        <v>3</v>
      </c>
      <c r="C12" s="958"/>
      <c r="D12" s="959"/>
      <c r="E12" s="717">
        <f>SUM(E8:E11)</f>
        <v>4300</v>
      </c>
      <c r="F12" s="776">
        <f>SUM(F8:F11)</f>
        <v>0</v>
      </c>
      <c r="G12" s="960">
        <f>COUNTA(H8:H11)</f>
        <v>4</v>
      </c>
      <c r="H12" s="961"/>
      <c r="I12" s="962"/>
      <c r="J12" s="194"/>
      <c r="K12" s="658"/>
      <c r="L12" s="963">
        <f>COUNTA(M8:M11)</f>
        <v>4</v>
      </c>
      <c r="M12" s="964"/>
      <c r="N12" s="965"/>
      <c r="O12" s="194"/>
      <c r="P12" s="658"/>
      <c r="Q12" s="963">
        <f>COUNTA(R8:R11)</f>
        <v>4</v>
      </c>
      <c r="R12" s="964"/>
      <c r="S12" s="965"/>
      <c r="T12" s="194">
        <f>SUM(T8:T11)</f>
        <v>3400</v>
      </c>
      <c r="U12" s="684">
        <f>SUM(U8:U11)</f>
        <v>0</v>
      </c>
      <c r="V12" s="955">
        <f>COUNTA(W8:W11)</f>
        <v>0</v>
      </c>
      <c r="W12" s="956"/>
      <c r="X12" s="978"/>
      <c r="Y12" s="652"/>
      <c r="Z12" s="659"/>
    </row>
    <row r="13" spans="1:26" s="25" customFormat="1" ht="15" customHeight="1">
      <c r="A13" s="527"/>
      <c r="B13" s="528"/>
      <c r="C13" s="528"/>
      <c r="D13" s="528"/>
      <c r="E13" s="529"/>
      <c r="F13" s="459"/>
      <c r="G13" s="530"/>
      <c r="H13" s="530"/>
      <c r="I13" s="530"/>
      <c r="J13" s="531"/>
      <c r="K13" s="459"/>
      <c r="L13" s="530"/>
      <c r="M13" s="530"/>
      <c r="N13" s="348"/>
      <c r="O13" s="531"/>
      <c r="P13" s="459"/>
      <c r="Q13" s="530"/>
      <c r="R13" s="530"/>
      <c r="S13" s="348"/>
      <c r="T13" s="531"/>
      <c r="U13" s="459"/>
      <c r="V13" s="530"/>
      <c r="W13" s="977" t="s">
        <v>656</v>
      </c>
      <c r="X13" s="977"/>
      <c r="Y13" s="977"/>
      <c r="Z13" s="977"/>
    </row>
    <row r="14" spans="1:26" s="12" customFormat="1" ht="21" customHeight="1" thickBot="1">
      <c r="A14" s="349" t="s">
        <v>52</v>
      </c>
      <c r="B14" s="350"/>
      <c r="C14" s="351" t="s">
        <v>54</v>
      </c>
      <c r="D14" s="352"/>
      <c r="E14" s="353"/>
      <c r="F14" s="354"/>
      <c r="G14" s="952" t="s">
        <v>693</v>
      </c>
      <c r="H14" s="953"/>
      <c r="I14" s="954">
        <f>E19+J19+O19+T19+Y19</f>
        <v>3200</v>
      </c>
      <c r="J14" s="954"/>
      <c r="K14" s="954"/>
      <c r="L14" s="356"/>
      <c r="M14" s="357"/>
      <c r="N14" s="358"/>
      <c r="O14" s="355"/>
      <c r="P14" s="355"/>
      <c r="Q14" s="355"/>
      <c r="R14" s="359"/>
      <c r="S14" s="360"/>
      <c r="T14" s="355"/>
      <c r="U14" s="355"/>
      <c r="V14" s="355"/>
      <c r="W14" s="359"/>
      <c r="X14" s="360"/>
      <c r="Y14" s="968">
        <f>岐阜県表紙!U43</f>
        <v>45778</v>
      </c>
      <c r="Z14" s="969"/>
    </row>
    <row r="15" spans="1:26" s="12" customFormat="1" ht="15.95" customHeight="1">
      <c r="A15" s="361" t="s">
        <v>39</v>
      </c>
      <c r="B15" s="304" t="s">
        <v>1</v>
      </c>
      <c r="C15" s="305"/>
      <c r="D15" s="306"/>
      <c r="E15" s="307"/>
      <c r="F15" s="421" t="s">
        <v>40</v>
      </c>
      <c r="G15" s="309" t="s">
        <v>2</v>
      </c>
      <c r="H15" s="309"/>
      <c r="I15" s="310"/>
      <c r="J15" s="311"/>
      <c r="K15" s="312" t="s">
        <v>40</v>
      </c>
      <c r="L15" s="313" t="s">
        <v>5</v>
      </c>
      <c r="M15" s="309"/>
      <c r="N15" s="310"/>
      <c r="O15" s="311"/>
      <c r="P15" s="312" t="s">
        <v>40</v>
      </c>
      <c r="Q15" s="313" t="s">
        <v>7</v>
      </c>
      <c r="R15" s="309"/>
      <c r="S15" s="310"/>
      <c r="T15" s="311"/>
      <c r="U15" s="312" t="s">
        <v>40</v>
      </c>
      <c r="V15" s="313" t="s">
        <v>119</v>
      </c>
      <c r="W15" s="309"/>
      <c r="X15" s="310"/>
      <c r="Y15" s="311"/>
      <c r="Z15" s="312" t="s">
        <v>18</v>
      </c>
    </row>
    <row r="16" spans="1:26" s="25" customFormat="1" ht="18" customHeight="1">
      <c r="A16" s="515" t="s">
        <v>623</v>
      </c>
      <c r="B16" s="314"/>
      <c r="C16" s="387" t="s">
        <v>394</v>
      </c>
      <c r="D16" s="388" t="s">
        <v>817</v>
      </c>
      <c r="E16" s="317">
        <v>1550</v>
      </c>
      <c r="F16" s="676"/>
      <c r="G16" s="426"/>
      <c r="H16" s="319"/>
      <c r="I16" s="388"/>
      <c r="J16" s="320"/>
      <c r="K16" s="691"/>
      <c r="L16" s="318"/>
      <c r="M16" s="319"/>
      <c r="N16" s="585"/>
      <c r="O16" s="320"/>
      <c r="P16" s="691"/>
      <c r="Q16" s="314"/>
      <c r="R16" s="319"/>
      <c r="S16" s="550"/>
      <c r="T16" s="320"/>
      <c r="U16" s="691"/>
      <c r="V16" s="314"/>
      <c r="W16" s="319" t="s">
        <v>692</v>
      </c>
      <c r="X16" s="388"/>
      <c r="Y16" s="320">
        <v>400</v>
      </c>
      <c r="Z16" s="691"/>
    </row>
    <row r="17" spans="1:26" s="25" customFormat="1" ht="18" customHeight="1">
      <c r="A17" s="532" t="s">
        <v>671</v>
      </c>
      <c r="B17" s="321" t="s">
        <v>150</v>
      </c>
      <c r="C17" s="448" t="s">
        <v>512</v>
      </c>
      <c r="D17" s="438" t="s">
        <v>817</v>
      </c>
      <c r="E17" s="317">
        <v>1250</v>
      </c>
      <c r="F17" s="676"/>
      <c r="G17" s="449"/>
      <c r="H17" s="347"/>
      <c r="I17" s="438"/>
      <c r="J17" s="533"/>
      <c r="K17" s="692"/>
      <c r="L17" s="449"/>
      <c r="M17" s="347"/>
      <c r="N17" s="438"/>
      <c r="O17" s="346"/>
      <c r="P17" s="692"/>
      <c r="Q17" s="340"/>
      <c r="R17" s="347"/>
      <c r="S17" s="438"/>
      <c r="T17" s="346"/>
      <c r="U17" s="692"/>
      <c r="V17" s="340"/>
      <c r="W17" s="347"/>
      <c r="X17" s="438"/>
      <c r="Y17" s="346"/>
      <c r="Z17" s="692"/>
    </row>
    <row r="18" spans="1:26" s="25" customFormat="1" ht="18" customHeight="1">
      <c r="A18" s="715"/>
      <c r="B18" s="340"/>
      <c r="C18" s="448"/>
      <c r="D18" s="438"/>
      <c r="E18" s="343"/>
      <c r="F18" s="749"/>
      <c r="G18" s="449"/>
      <c r="H18" s="347"/>
      <c r="I18" s="438"/>
      <c r="J18" s="533"/>
      <c r="K18" s="707"/>
      <c r="L18" s="449"/>
      <c r="M18" s="347"/>
      <c r="N18" s="438"/>
      <c r="O18" s="346"/>
      <c r="P18" s="707"/>
      <c r="Q18" s="340"/>
      <c r="R18" s="347"/>
      <c r="S18" s="438"/>
      <c r="T18" s="346"/>
      <c r="U18" s="707"/>
      <c r="V18" s="340"/>
      <c r="W18" s="347"/>
      <c r="X18" s="438"/>
      <c r="Y18" s="346"/>
      <c r="Z18" s="707"/>
    </row>
    <row r="19" spans="1:26" s="25" customFormat="1" ht="18" customHeight="1" thickBot="1">
      <c r="A19" s="716"/>
      <c r="B19" s="957">
        <f>COUNTA(C16:C18)</f>
        <v>2</v>
      </c>
      <c r="C19" s="958"/>
      <c r="D19" s="959"/>
      <c r="E19" s="717">
        <f>SUM(E16:E18)</f>
        <v>2800</v>
      </c>
      <c r="F19" s="776">
        <f>SUM(F16:F18)</f>
        <v>0</v>
      </c>
      <c r="G19" s="960">
        <f>COUNTA(H16:H18)</f>
        <v>0</v>
      </c>
      <c r="H19" s="961"/>
      <c r="I19" s="962"/>
      <c r="J19" s="194">
        <f>SUM(J16:J18)</f>
        <v>0</v>
      </c>
      <c r="K19" s="718">
        <f>SUM(K16:K18)</f>
        <v>0</v>
      </c>
      <c r="L19" s="963">
        <f>COUNTA(M16:M18)</f>
        <v>0</v>
      </c>
      <c r="M19" s="964"/>
      <c r="N19" s="965"/>
      <c r="O19" s="194">
        <f>SUM(O16:O18)</f>
        <v>0</v>
      </c>
      <c r="P19" s="718">
        <f>SUM(P16:P18)</f>
        <v>0</v>
      </c>
      <c r="Q19" s="963">
        <f>COUNTA(R16:R18)</f>
        <v>0</v>
      </c>
      <c r="R19" s="964"/>
      <c r="S19" s="965"/>
      <c r="T19" s="194">
        <f>SUM(T16:T18)</f>
        <v>0</v>
      </c>
      <c r="U19" s="718">
        <f>SUM(U16:U18)</f>
        <v>0</v>
      </c>
      <c r="V19" s="963">
        <f>COUNTA(W16:W18)</f>
        <v>1</v>
      </c>
      <c r="W19" s="964"/>
      <c r="X19" s="965"/>
      <c r="Y19" s="194">
        <f>SUM(Y16:Y18)</f>
        <v>400</v>
      </c>
      <c r="Z19" s="684">
        <f>SUM(Z16:Z18)</f>
        <v>0</v>
      </c>
    </row>
    <row r="20" spans="1:26" s="25" customFormat="1" ht="15" customHeight="1">
      <c r="A20" s="534"/>
      <c r="B20" s="528"/>
      <c r="C20" s="528"/>
      <c r="D20" s="528"/>
      <c r="E20" s="529"/>
      <c r="F20" s="459"/>
      <c r="G20" s="405"/>
      <c r="H20" s="339"/>
      <c r="I20" s="535"/>
      <c r="J20" s="536"/>
      <c r="K20" s="459"/>
      <c r="L20" s="405"/>
      <c r="M20" s="339"/>
      <c r="N20" s="537"/>
      <c r="O20" s="337"/>
      <c r="P20" s="459"/>
      <c r="Q20" s="405"/>
      <c r="R20" s="339"/>
      <c r="S20" s="537"/>
      <c r="T20" s="337"/>
      <c r="U20" s="459"/>
      <c r="V20" s="405"/>
      <c r="W20" s="977" t="s">
        <v>656</v>
      </c>
      <c r="X20" s="977"/>
      <c r="Y20" s="977"/>
      <c r="Z20" s="977"/>
    </row>
    <row r="21" spans="1:26" s="25" customFormat="1" ht="21" customHeight="1" thickBot="1">
      <c r="A21" s="349" t="s">
        <v>52</v>
      </c>
      <c r="B21" s="350"/>
      <c r="C21" s="351" t="s">
        <v>250</v>
      </c>
      <c r="D21" s="352"/>
      <c r="E21" s="353"/>
      <c r="F21" s="354"/>
      <c r="G21" s="952" t="s">
        <v>693</v>
      </c>
      <c r="H21" s="953"/>
      <c r="I21" s="954">
        <f>E28+J28+O28+T28+Y28</f>
        <v>11400</v>
      </c>
      <c r="J21" s="954"/>
      <c r="K21" s="954"/>
      <c r="L21" s="356"/>
      <c r="M21" s="357"/>
      <c r="N21" s="358"/>
      <c r="O21" s="355"/>
      <c r="P21" s="483"/>
      <c r="Q21" s="484"/>
      <c r="R21" s="480"/>
      <c r="S21" s="477"/>
      <c r="T21" s="482"/>
      <c r="U21" s="483"/>
      <c r="V21" s="484"/>
      <c r="W21" s="480"/>
      <c r="X21" s="477"/>
      <c r="Y21" s="968">
        <f>岐阜県表紙!U43</f>
        <v>45778</v>
      </c>
      <c r="Z21" s="969"/>
    </row>
    <row r="22" spans="1:26" s="25" customFormat="1" ht="19.5" customHeight="1">
      <c r="A22" s="361" t="s">
        <v>39</v>
      </c>
      <c r="B22" s="304" t="s">
        <v>1</v>
      </c>
      <c r="C22" s="305"/>
      <c r="D22" s="306"/>
      <c r="E22" s="307"/>
      <c r="F22" s="421" t="s">
        <v>40</v>
      </c>
      <c r="G22" s="309" t="s">
        <v>2</v>
      </c>
      <c r="H22" s="309"/>
      <c r="I22" s="310"/>
      <c r="J22" s="311"/>
      <c r="K22" s="312" t="s">
        <v>40</v>
      </c>
      <c r="L22" s="313" t="s">
        <v>5</v>
      </c>
      <c r="M22" s="309"/>
      <c r="N22" s="310"/>
      <c r="O22" s="311"/>
      <c r="P22" s="312" t="s">
        <v>40</v>
      </c>
      <c r="Q22" s="313" t="s">
        <v>7</v>
      </c>
      <c r="R22" s="309"/>
      <c r="S22" s="310"/>
      <c r="T22" s="311"/>
      <c r="U22" s="312" t="s">
        <v>40</v>
      </c>
      <c r="V22" s="313" t="s">
        <v>119</v>
      </c>
      <c r="W22" s="309"/>
      <c r="X22" s="310"/>
      <c r="Y22" s="311"/>
      <c r="Z22" s="312" t="s">
        <v>18</v>
      </c>
    </row>
    <row r="23" spans="1:26" s="25" customFormat="1" ht="18" customHeight="1">
      <c r="A23" s="538"/>
      <c r="B23" s="334"/>
      <c r="C23" s="516" t="s">
        <v>524</v>
      </c>
      <c r="D23" s="517" t="s">
        <v>821</v>
      </c>
      <c r="E23" s="317">
        <v>1350</v>
      </c>
      <c r="F23" s="676"/>
      <c r="G23" s="405"/>
      <c r="H23" s="339" t="s">
        <v>253</v>
      </c>
      <c r="I23" s="342" t="s">
        <v>47</v>
      </c>
      <c r="J23" s="539"/>
      <c r="K23" s="691"/>
      <c r="L23" s="405"/>
      <c r="M23" s="339" t="s">
        <v>253</v>
      </c>
      <c r="N23" s="342" t="s">
        <v>48</v>
      </c>
      <c r="O23" s="474"/>
      <c r="P23" s="691"/>
      <c r="Q23" s="321"/>
      <c r="R23" s="339" t="s">
        <v>618</v>
      </c>
      <c r="S23" s="517" t="s">
        <v>702</v>
      </c>
      <c r="T23" s="474">
        <v>2400</v>
      </c>
      <c r="U23" s="691"/>
      <c r="V23" s="334"/>
      <c r="W23" s="339" t="s">
        <v>253</v>
      </c>
      <c r="X23" s="517"/>
      <c r="Y23" s="474">
        <v>450</v>
      </c>
      <c r="Z23" s="691"/>
    </row>
    <row r="24" spans="1:26" s="25" customFormat="1" ht="18" customHeight="1">
      <c r="A24" s="540"/>
      <c r="B24" s="321"/>
      <c r="C24" s="322"/>
      <c r="D24" s="363"/>
      <c r="E24" s="317"/>
      <c r="F24" s="676"/>
      <c r="G24" s="325"/>
      <c r="H24" s="326" t="s">
        <v>254</v>
      </c>
      <c r="I24" s="323" t="s">
        <v>47</v>
      </c>
      <c r="J24" s="521"/>
      <c r="K24" s="692"/>
      <c r="L24" s="325"/>
      <c r="M24" s="326" t="s">
        <v>254</v>
      </c>
      <c r="N24" s="323" t="s">
        <v>48</v>
      </c>
      <c r="O24" s="327"/>
      <c r="P24" s="692"/>
      <c r="Q24" s="321"/>
      <c r="R24" s="326" t="s">
        <v>619</v>
      </c>
      <c r="S24" s="363" t="s">
        <v>702</v>
      </c>
      <c r="T24" s="327">
        <v>2650</v>
      </c>
      <c r="U24" s="692"/>
      <c r="V24" s="321"/>
      <c r="W24" s="326"/>
      <c r="X24" s="363"/>
      <c r="Y24" s="327"/>
      <c r="Z24" s="692"/>
    </row>
    <row r="25" spans="1:26" s="25" customFormat="1" ht="18" customHeight="1">
      <c r="A25" s="541"/>
      <c r="B25" s="321"/>
      <c r="C25" s="516" t="s">
        <v>251</v>
      </c>
      <c r="D25" s="517" t="s">
        <v>822</v>
      </c>
      <c r="E25" s="317">
        <v>2500</v>
      </c>
      <c r="F25" s="676"/>
      <c r="G25" s="449"/>
      <c r="H25" s="408" t="s">
        <v>252</v>
      </c>
      <c r="I25" s="517" t="s">
        <v>126</v>
      </c>
      <c r="J25" s="539"/>
      <c r="K25" s="707"/>
      <c r="L25" s="405"/>
      <c r="M25" s="408" t="s">
        <v>252</v>
      </c>
      <c r="N25" s="517" t="s">
        <v>128</v>
      </c>
      <c r="O25" s="474"/>
      <c r="P25" s="707"/>
      <c r="Q25" s="334"/>
      <c r="R25" s="408" t="s">
        <v>252</v>
      </c>
      <c r="S25" s="517" t="s">
        <v>823</v>
      </c>
      <c r="T25" s="474"/>
      <c r="U25" s="707"/>
      <c r="V25" s="340"/>
      <c r="W25" s="347"/>
      <c r="X25" s="438"/>
      <c r="Y25" s="346"/>
      <c r="Z25" s="692"/>
    </row>
    <row r="26" spans="1:26" s="25" customFormat="1" ht="18" customHeight="1">
      <c r="A26" s="447"/>
      <c r="B26" s="334"/>
      <c r="C26" s="448" t="s">
        <v>525</v>
      </c>
      <c r="D26" s="438" t="s">
        <v>695</v>
      </c>
      <c r="E26" s="317">
        <v>2050</v>
      </c>
      <c r="F26" s="749"/>
      <c r="G26" s="790"/>
      <c r="H26" s="583"/>
      <c r="I26" s="363"/>
      <c r="J26" s="521"/>
      <c r="K26" s="692"/>
      <c r="L26" s="325"/>
      <c r="M26" s="583"/>
      <c r="N26" s="363"/>
      <c r="O26" s="327"/>
      <c r="P26" s="692"/>
      <c r="Q26" s="321"/>
      <c r="R26" s="583"/>
      <c r="S26" s="363"/>
      <c r="T26" s="327"/>
      <c r="U26" s="692"/>
      <c r="V26" s="321"/>
      <c r="W26" s="583"/>
      <c r="X26" s="363"/>
      <c r="Y26" s="327"/>
      <c r="Z26" s="692"/>
    </row>
    <row r="27" spans="1:26" s="25" customFormat="1" ht="18" customHeight="1">
      <c r="A27" s="542"/>
      <c r="B27" s="543"/>
      <c r="C27" s="544"/>
      <c r="D27" s="545"/>
      <c r="E27" s="546"/>
      <c r="F27" s="751"/>
      <c r="G27" s="344"/>
      <c r="H27" s="547"/>
      <c r="I27" s="545"/>
      <c r="J27" s="548"/>
      <c r="K27" s="693"/>
      <c r="L27" s="344"/>
      <c r="M27" s="547"/>
      <c r="N27" s="545"/>
      <c r="O27" s="549"/>
      <c r="P27" s="693"/>
      <c r="Q27" s="543"/>
      <c r="R27" s="547"/>
      <c r="S27" s="545"/>
      <c r="T27" s="549"/>
      <c r="U27" s="693"/>
      <c r="V27" s="543"/>
      <c r="W27" s="547"/>
      <c r="X27" s="545"/>
      <c r="Y27" s="549"/>
      <c r="Z27" s="693"/>
    </row>
    <row r="28" spans="1:26" s="25" customFormat="1" ht="18" customHeight="1" thickBot="1">
      <c r="A28" s="648"/>
      <c r="B28" s="957">
        <f>COUNTA(C23:C27)</f>
        <v>3</v>
      </c>
      <c r="C28" s="958"/>
      <c r="D28" s="959"/>
      <c r="E28" s="226">
        <f>SUM(E23:E27)</f>
        <v>5900</v>
      </c>
      <c r="F28" s="657">
        <f>SUM(F23:F27)</f>
        <v>0</v>
      </c>
      <c r="G28" s="960">
        <f>COUNTA(H23:H26)</f>
        <v>3</v>
      </c>
      <c r="H28" s="961"/>
      <c r="I28" s="962"/>
      <c r="J28" s="194"/>
      <c r="K28" s="658"/>
      <c r="L28" s="963">
        <f>COUNTA(M23:M26)</f>
        <v>3</v>
      </c>
      <c r="M28" s="964"/>
      <c r="N28" s="965"/>
      <c r="O28" s="194"/>
      <c r="P28" s="658"/>
      <c r="Q28" s="963">
        <f>COUNTA(R23:R26)</f>
        <v>3</v>
      </c>
      <c r="R28" s="964"/>
      <c r="S28" s="965"/>
      <c r="T28" s="194">
        <f>SUM(T23:T26)</f>
        <v>5050</v>
      </c>
      <c r="U28" s="681">
        <f>SUM(U23:U27)</f>
        <v>0</v>
      </c>
      <c r="V28" s="963">
        <f>COUNTA(W23:W26)</f>
        <v>1</v>
      </c>
      <c r="W28" s="964"/>
      <c r="X28" s="965"/>
      <c r="Y28" s="194">
        <f>SUM(Y23:Y26)</f>
        <v>450</v>
      </c>
      <c r="Z28" s="682">
        <f>SUM(Z23:Z27)</f>
        <v>0</v>
      </c>
    </row>
    <row r="29" spans="1:26" ht="15" customHeight="1">
      <c r="A29" s="299"/>
      <c r="B29" s="299"/>
      <c r="C29" s="370"/>
      <c r="D29" s="371"/>
      <c r="E29" s="372"/>
      <c r="F29" s="372"/>
      <c r="G29" s="372"/>
      <c r="H29" s="370"/>
      <c r="I29" s="373"/>
      <c r="J29" s="374"/>
      <c r="K29" s="372"/>
      <c r="L29" s="372"/>
      <c r="M29" s="370"/>
      <c r="N29" s="373"/>
      <c r="O29" s="374"/>
      <c r="P29" s="374"/>
      <c r="Q29" s="372"/>
      <c r="R29" s="370"/>
      <c r="S29" s="373"/>
      <c r="T29" s="374"/>
      <c r="U29" s="374"/>
      <c r="V29" s="372"/>
      <c r="W29" s="977" t="s">
        <v>656</v>
      </c>
      <c r="X29" s="977"/>
      <c r="Y29" s="977"/>
      <c r="Z29" s="977"/>
    </row>
    <row r="30" spans="1:26" s="12" customFormat="1" ht="21" customHeight="1" thickBot="1">
      <c r="A30" s="349" t="s">
        <v>34</v>
      </c>
      <c r="B30" s="350"/>
      <c r="C30" s="351" t="s">
        <v>249</v>
      </c>
      <c r="D30" s="352"/>
      <c r="E30" s="353"/>
      <c r="F30" s="354"/>
      <c r="G30" s="952" t="s">
        <v>693</v>
      </c>
      <c r="H30" s="953"/>
      <c r="I30" s="954">
        <f>E35+J35+O35+T35+Y35</f>
        <v>7900</v>
      </c>
      <c r="J30" s="954"/>
      <c r="K30" s="954"/>
      <c r="L30" s="356"/>
      <c r="M30" s="357"/>
      <c r="N30" s="358"/>
      <c r="O30" s="355"/>
      <c r="P30" s="355"/>
      <c r="Q30" s="355"/>
      <c r="R30" s="359"/>
      <c r="S30" s="360"/>
      <c r="T30" s="355"/>
      <c r="U30" s="355"/>
      <c r="V30" s="355"/>
      <c r="W30" s="359"/>
      <c r="X30" s="360"/>
      <c r="Y30" s="968">
        <f>岐阜県表紙!U43</f>
        <v>45778</v>
      </c>
      <c r="Z30" s="969"/>
    </row>
    <row r="31" spans="1:26" s="12" customFormat="1" ht="15.95" customHeight="1">
      <c r="A31" s="361" t="s">
        <v>35</v>
      </c>
      <c r="B31" s="304" t="s">
        <v>1</v>
      </c>
      <c r="C31" s="305"/>
      <c r="D31" s="306"/>
      <c r="E31" s="307"/>
      <c r="F31" s="421" t="s">
        <v>36</v>
      </c>
      <c r="G31" s="309" t="s">
        <v>2</v>
      </c>
      <c r="H31" s="309"/>
      <c r="I31" s="310"/>
      <c r="J31" s="311"/>
      <c r="K31" s="312" t="s">
        <v>36</v>
      </c>
      <c r="L31" s="313" t="s">
        <v>5</v>
      </c>
      <c r="M31" s="309"/>
      <c r="N31" s="310"/>
      <c r="O31" s="311"/>
      <c r="P31" s="312" t="s">
        <v>36</v>
      </c>
      <c r="Q31" s="313" t="s">
        <v>7</v>
      </c>
      <c r="R31" s="309"/>
      <c r="S31" s="310"/>
      <c r="T31" s="311"/>
      <c r="U31" s="312" t="s">
        <v>36</v>
      </c>
      <c r="V31" s="313" t="s">
        <v>119</v>
      </c>
      <c r="W31" s="309"/>
      <c r="X31" s="310"/>
      <c r="Y31" s="311"/>
      <c r="Z31" s="312" t="s">
        <v>18</v>
      </c>
    </row>
    <row r="32" spans="1:26" s="25" customFormat="1" ht="18" customHeight="1">
      <c r="A32" s="538"/>
      <c r="B32" s="523" t="s">
        <v>621</v>
      </c>
      <c r="C32" s="442" t="s">
        <v>513</v>
      </c>
      <c r="D32" s="550" t="s">
        <v>698</v>
      </c>
      <c r="E32" s="317">
        <v>2600</v>
      </c>
      <c r="F32" s="676"/>
      <c r="G32" s="397"/>
      <c r="H32" s="332" t="s">
        <v>197</v>
      </c>
      <c r="I32" s="550" t="s">
        <v>50</v>
      </c>
      <c r="J32" s="444"/>
      <c r="K32" s="691"/>
      <c r="L32" s="397"/>
      <c r="M32" s="332" t="s">
        <v>329</v>
      </c>
      <c r="N32" s="550" t="s">
        <v>49</v>
      </c>
      <c r="O32" s="444"/>
      <c r="P32" s="691"/>
      <c r="Q32" s="321"/>
      <c r="R32" s="332" t="s">
        <v>624</v>
      </c>
      <c r="S32" s="550" t="s">
        <v>701</v>
      </c>
      <c r="T32" s="444">
        <v>2100</v>
      </c>
      <c r="U32" s="691"/>
      <c r="V32" s="331"/>
      <c r="W32" s="332" t="s">
        <v>567</v>
      </c>
      <c r="X32" s="550"/>
      <c r="Y32" s="444">
        <v>100</v>
      </c>
      <c r="Z32" s="691"/>
    </row>
    <row r="33" spans="1:26" s="25" customFormat="1" ht="18" customHeight="1">
      <c r="A33" s="540"/>
      <c r="B33" s="321"/>
      <c r="C33" s="322"/>
      <c r="D33" s="323"/>
      <c r="E33" s="317"/>
      <c r="F33" s="676"/>
      <c r="G33" s="325"/>
      <c r="H33" s="326" t="s">
        <v>330</v>
      </c>
      <c r="I33" s="323" t="s">
        <v>47</v>
      </c>
      <c r="J33" s="327"/>
      <c r="K33" s="692"/>
      <c r="L33" s="325"/>
      <c r="M33" s="326" t="s">
        <v>330</v>
      </c>
      <c r="N33" s="323" t="s">
        <v>48</v>
      </c>
      <c r="O33" s="327"/>
      <c r="P33" s="692"/>
      <c r="Q33" s="321"/>
      <c r="R33" s="326" t="s">
        <v>625</v>
      </c>
      <c r="S33" s="323" t="s">
        <v>936</v>
      </c>
      <c r="T33" s="327">
        <v>1700</v>
      </c>
      <c r="U33" s="692"/>
      <c r="V33" s="321"/>
      <c r="W33" s="326"/>
      <c r="X33" s="323"/>
      <c r="Y33" s="327"/>
      <c r="Z33" s="692"/>
    </row>
    <row r="34" spans="1:26" s="25" customFormat="1" ht="18" customHeight="1">
      <c r="A34" s="551"/>
      <c r="B34" s="314"/>
      <c r="C34" s="387" t="s">
        <v>514</v>
      </c>
      <c r="D34" s="363" t="s">
        <v>895</v>
      </c>
      <c r="E34" s="317">
        <v>1400</v>
      </c>
      <c r="F34" s="676"/>
      <c r="G34" s="318"/>
      <c r="H34" s="319" t="s">
        <v>899</v>
      </c>
      <c r="I34" s="363" t="s">
        <v>896</v>
      </c>
      <c r="J34" s="320"/>
      <c r="K34" s="693"/>
      <c r="L34" s="318"/>
      <c r="M34" s="319" t="s">
        <v>899</v>
      </c>
      <c r="N34" s="363" t="s">
        <v>897</v>
      </c>
      <c r="O34" s="320"/>
      <c r="P34" s="693"/>
      <c r="Q34" s="314"/>
      <c r="R34" s="319" t="s">
        <v>900</v>
      </c>
      <c r="S34" s="363" t="s">
        <v>901</v>
      </c>
      <c r="T34" s="320"/>
      <c r="U34" s="693"/>
      <c r="V34" s="314"/>
      <c r="W34" s="319" t="s">
        <v>682</v>
      </c>
      <c r="X34" s="363" t="s">
        <v>898</v>
      </c>
      <c r="Y34" s="320"/>
      <c r="Z34" s="693"/>
    </row>
    <row r="35" spans="1:26" s="25" customFormat="1" ht="18" customHeight="1" thickBot="1">
      <c r="A35" s="648"/>
      <c r="B35" s="957">
        <f>COUNTA(C32:C34)</f>
        <v>2</v>
      </c>
      <c r="C35" s="958"/>
      <c r="D35" s="959"/>
      <c r="E35" s="226">
        <f>SUM(E32:E34)</f>
        <v>4000</v>
      </c>
      <c r="F35" s="657">
        <f>SUM(F32:F34)</f>
        <v>0</v>
      </c>
      <c r="G35" s="960">
        <f>COUNTA(H32:H34)</f>
        <v>3</v>
      </c>
      <c r="H35" s="961"/>
      <c r="I35" s="962"/>
      <c r="J35" s="194"/>
      <c r="K35" s="658"/>
      <c r="L35" s="963">
        <f>COUNTA(M32:M34)</f>
        <v>3</v>
      </c>
      <c r="M35" s="964"/>
      <c r="N35" s="965"/>
      <c r="O35" s="194"/>
      <c r="P35" s="658"/>
      <c r="Q35" s="963">
        <f>COUNTA(R32:R34)</f>
        <v>3</v>
      </c>
      <c r="R35" s="964"/>
      <c r="S35" s="965"/>
      <c r="T35" s="194">
        <f>SUM(T32:T34)</f>
        <v>3800</v>
      </c>
      <c r="U35" s="681">
        <f>SUM(U32:U34)</f>
        <v>0</v>
      </c>
      <c r="V35" s="963">
        <f>COUNTA(W32:W34)</f>
        <v>2</v>
      </c>
      <c r="W35" s="964"/>
      <c r="X35" s="965"/>
      <c r="Y35" s="194">
        <f>SUM(Y32:Y34)</f>
        <v>100</v>
      </c>
      <c r="Z35" s="682">
        <f>SUM(Z32:Z34)</f>
        <v>0</v>
      </c>
    </row>
    <row r="36" spans="1:26" ht="7.5" customHeight="1">
      <c r="A36" s="299"/>
      <c r="B36" s="299"/>
      <c r="C36" s="370"/>
      <c r="D36" s="371"/>
      <c r="E36" s="372"/>
      <c r="F36" s="372"/>
      <c r="G36" s="372"/>
      <c r="H36" s="370"/>
      <c r="I36" s="373"/>
      <c r="J36" s="374"/>
      <c r="K36" s="372"/>
      <c r="L36" s="372"/>
      <c r="M36" s="370"/>
      <c r="N36" s="373"/>
      <c r="O36" s="374"/>
      <c r="P36" s="374"/>
      <c r="Q36" s="372"/>
      <c r="R36" s="370"/>
      <c r="S36" s="373"/>
      <c r="T36" s="374"/>
      <c r="U36" s="374"/>
      <c r="V36" s="372"/>
      <c r="W36" s="370"/>
      <c r="X36" s="373"/>
      <c r="Y36" s="374"/>
      <c r="Z36" s="374"/>
    </row>
    <row r="37" spans="1:26" ht="7.5" customHeight="1">
      <c r="A37" s="299"/>
      <c r="B37" s="299"/>
      <c r="C37" s="370"/>
      <c r="D37" s="371"/>
      <c r="E37" s="372"/>
      <c r="F37" s="372"/>
      <c r="G37" s="372"/>
      <c r="H37" s="370"/>
      <c r="I37" s="373"/>
      <c r="J37" s="374"/>
      <c r="K37" s="372"/>
      <c r="L37" s="372"/>
      <c r="M37" s="370"/>
      <c r="N37" s="373"/>
      <c r="O37" s="374"/>
      <c r="P37" s="374"/>
      <c r="Q37" s="372"/>
      <c r="R37" s="370"/>
      <c r="S37" s="373"/>
      <c r="T37" s="374"/>
      <c r="U37" s="374"/>
      <c r="V37" s="372"/>
      <c r="W37" s="370"/>
      <c r="X37" s="373"/>
      <c r="Y37" s="374"/>
      <c r="Z37" s="374"/>
    </row>
    <row r="38" spans="1:26" s="25" customFormat="1" ht="18.75" customHeight="1">
      <c r="A38" s="501" t="s">
        <v>26</v>
      </c>
      <c r="B38" s="450"/>
      <c r="C38" s="398"/>
      <c r="D38" s="452"/>
      <c r="E38" s="503"/>
      <c r="F38" s="503"/>
      <c r="G38" s="454"/>
      <c r="H38" s="398"/>
      <c r="I38" s="455"/>
      <c r="J38" s="504"/>
      <c r="K38" s="503"/>
      <c r="L38" s="454"/>
      <c r="M38" s="398"/>
      <c r="N38" s="455"/>
      <c r="O38" s="504"/>
      <c r="P38" s="504"/>
      <c r="Q38" s="454"/>
      <c r="R38" s="398"/>
      <c r="S38" s="455"/>
      <c r="T38" s="504"/>
      <c r="U38" s="504"/>
      <c r="V38" s="454"/>
      <c r="W38" s="398"/>
      <c r="X38" s="455"/>
      <c r="Y38" s="504"/>
      <c r="Z38" s="505"/>
    </row>
    <row r="39" spans="1:26" s="25" customFormat="1" ht="18.75" customHeight="1">
      <c r="A39" s="552"/>
      <c r="B39" s="553" t="s">
        <v>150</v>
      </c>
      <c r="C39" s="462" t="s">
        <v>968</v>
      </c>
      <c r="D39" s="408"/>
      <c r="E39" s="407"/>
      <c r="F39" s="407"/>
      <c r="G39" s="460"/>
      <c r="H39" s="408"/>
      <c r="I39" s="461"/>
      <c r="J39" s="508"/>
      <c r="K39" s="507"/>
      <c r="L39" s="460"/>
      <c r="M39" s="408"/>
      <c r="N39" s="461"/>
      <c r="O39" s="508"/>
      <c r="P39" s="508"/>
      <c r="Q39" s="460"/>
      <c r="R39" s="408"/>
      <c r="S39" s="461"/>
      <c r="T39" s="508"/>
      <c r="U39" s="508"/>
      <c r="V39" s="460"/>
      <c r="W39" s="408"/>
      <c r="X39" s="461"/>
      <c r="Y39" s="508"/>
      <c r="Z39" s="509"/>
    </row>
    <row r="40" spans="1:26" ht="15" customHeight="1">
      <c r="A40" s="298"/>
      <c r="B40" s="553" t="s">
        <v>131</v>
      </c>
      <c r="C40" s="407" t="s">
        <v>969</v>
      </c>
      <c r="D40" s="371"/>
      <c r="E40" s="372"/>
      <c r="F40" s="372"/>
      <c r="G40" s="372"/>
      <c r="H40" s="370"/>
      <c r="I40" s="373"/>
      <c r="J40" s="374"/>
      <c r="K40" s="372"/>
      <c r="L40" s="372"/>
      <c r="M40" s="370"/>
      <c r="N40" s="373"/>
      <c r="O40" s="374"/>
      <c r="P40" s="374"/>
      <c r="Q40" s="372"/>
      <c r="R40" s="370"/>
      <c r="S40" s="373"/>
      <c r="T40" s="374"/>
      <c r="U40" s="374"/>
      <c r="V40" s="372"/>
      <c r="W40" s="370"/>
      <c r="X40" s="373"/>
      <c r="Y40" s="374"/>
      <c r="Z40" s="554"/>
    </row>
    <row r="41" spans="1:26" ht="15" customHeight="1">
      <c r="A41" s="302"/>
      <c r="B41" s="303"/>
      <c r="C41" s="466"/>
      <c r="D41" s="556"/>
      <c r="E41" s="557"/>
      <c r="F41" s="557"/>
      <c r="G41" s="557"/>
      <c r="H41" s="555"/>
      <c r="I41" s="558"/>
      <c r="J41" s="559"/>
      <c r="K41" s="557"/>
      <c r="L41" s="557"/>
      <c r="M41" s="555"/>
      <c r="N41" s="558"/>
      <c r="O41" s="559"/>
      <c r="P41" s="559"/>
      <c r="Q41" s="557"/>
      <c r="R41" s="555"/>
      <c r="S41" s="558"/>
      <c r="T41" s="559"/>
      <c r="U41" s="559"/>
      <c r="V41" s="557"/>
      <c r="W41" s="555"/>
      <c r="X41" s="558"/>
      <c r="Y41" s="559"/>
      <c r="Z41" s="560"/>
    </row>
  </sheetData>
  <mergeCells count="42">
    <mergeCell ref="W5:Z5"/>
    <mergeCell ref="W13:Z13"/>
    <mergeCell ref="W20:Z20"/>
    <mergeCell ref="W29:Z29"/>
    <mergeCell ref="Y6:Z6"/>
    <mergeCell ref="Y14:Z14"/>
    <mergeCell ref="V12:X12"/>
    <mergeCell ref="G14:H14"/>
    <mergeCell ref="Y30:Z30"/>
    <mergeCell ref="Y21:Z21"/>
    <mergeCell ref="V19:X19"/>
    <mergeCell ref="I14:K14"/>
    <mergeCell ref="I21:K21"/>
    <mergeCell ref="G21:H21"/>
    <mergeCell ref="B35:D35"/>
    <mergeCell ref="G35:I35"/>
    <mergeCell ref="B28:D28"/>
    <mergeCell ref="V35:X35"/>
    <mergeCell ref="G28:I28"/>
    <mergeCell ref="L28:N28"/>
    <mergeCell ref="L35:N35"/>
    <mergeCell ref="Q35:S35"/>
    <mergeCell ref="V28:X28"/>
    <mergeCell ref="I30:K30"/>
    <mergeCell ref="Q28:S28"/>
    <mergeCell ref="G30:H30"/>
    <mergeCell ref="W2:Z4"/>
    <mergeCell ref="K3:M4"/>
    <mergeCell ref="P1:V4"/>
    <mergeCell ref="B19:D19"/>
    <mergeCell ref="B1:H2"/>
    <mergeCell ref="B3:H4"/>
    <mergeCell ref="K1:M2"/>
    <mergeCell ref="B12:D12"/>
    <mergeCell ref="G12:I12"/>
    <mergeCell ref="L12:N12"/>
    <mergeCell ref="G6:H6"/>
    <mergeCell ref="Q12:S12"/>
    <mergeCell ref="Q19:S19"/>
    <mergeCell ref="G19:I19"/>
    <mergeCell ref="L19:N19"/>
    <mergeCell ref="I6:K6"/>
  </mergeCells>
  <phoneticPr fontId="5"/>
  <dataValidations count="1">
    <dataValidation type="whole" operator="lessThanOrEqual" showInputMessage="1" showErrorMessage="1" sqref="Z32:Z34 K8:K11 P8:P11 U8:U11 Z8:Z11 K16:K18 P16:P18 U16:U18 Z16:Z18 K23:K27 P23:P27 U23:U27 Z23:Z27 K32:K34 P32:P34 U32:U34 F8:F11 F16:F18 F23:F27 F32:F34" xr:uid="{00000000-0002-0000-0A00-000000000000}">
      <formula1>E8</formula1>
    </dataValidation>
  </dataValidations>
  <hyperlinks>
    <hyperlink ref="W5:Z5" location="岐阜県表紙!A1" display="岐阜県表紙へ戻る" xr:uid="{00000000-0004-0000-0A00-000000000000}"/>
    <hyperlink ref="W13:Z13" location="岐阜県表紙!A1" display="岐阜県表紙へ戻る" xr:uid="{00000000-0004-0000-0A00-000001000000}"/>
    <hyperlink ref="W20:Z20" location="岐阜県表紙!A1" display="岐阜県表紙へ戻る" xr:uid="{00000000-0004-0000-0A00-000002000000}"/>
    <hyperlink ref="W29:Z29" location="岐阜県表紙!A1" display="岐阜県表紙へ戻る" xr:uid="{00000000-0004-0000-0A00-000003000000}"/>
  </hyperlinks>
  <printOptions horizontalCentered="1" verticalCentered="1"/>
  <pageMargins left="0.26" right="0.21" top="0.44" bottom="0.28999999999999998" header="0.19685039370078741" footer="0.19685039370078741"/>
  <pageSetup paperSize="9" scale="80" firstPageNumber="55" fitToHeight="0" orientation="landscape" horizontalDpi="4294967292" verticalDpi="400" r:id="rId1"/>
  <headerFooter alignWithMargins="0">
    <oddFooter>&amp;C－&amp;P－&amp;R中日興業（株）</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7"/>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F12+K12+U12+Z12+F33+U33+Z33</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1" customHeight="1" thickBot="1">
      <c r="A6" s="349" t="s">
        <v>64</v>
      </c>
      <c r="B6" s="350"/>
      <c r="C6" s="351" t="s">
        <v>68</v>
      </c>
      <c r="D6" s="352"/>
      <c r="E6" s="353"/>
      <c r="F6" s="354"/>
      <c r="G6" s="952" t="s">
        <v>693</v>
      </c>
      <c r="H6" s="953"/>
      <c r="I6" s="954">
        <f>E12+J12+O12+T12+Y12</f>
        <v>4300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361" t="s">
        <v>39</v>
      </c>
      <c r="B7" s="304" t="s">
        <v>1</v>
      </c>
      <c r="C7" s="305"/>
      <c r="D7" s="306"/>
      <c r="E7" s="307"/>
      <c r="F7" s="421" t="s">
        <v>65</v>
      </c>
      <c r="G7" s="309" t="s">
        <v>2</v>
      </c>
      <c r="H7" s="309"/>
      <c r="I7" s="310"/>
      <c r="J7" s="311"/>
      <c r="K7" s="312" t="s">
        <v>65</v>
      </c>
      <c r="L7" s="313" t="s">
        <v>5</v>
      </c>
      <c r="M7" s="309"/>
      <c r="N7" s="310"/>
      <c r="O7" s="311"/>
      <c r="P7" s="312" t="s">
        <v>65</v>
      </c>
      <c r="Q7" s="313" t="s">
        <v>7</v>
      </c>
      <c r="R7" s="309"/>
      <c r="S7" s="310"/>
      <c r="T7" s="311"/>
      <c r="U7" s="312" t="s">
        <v>65</v>
      </c>
      <c r="V7" s="313" t="s">
        <v>119</v>
      </c>
      <c r="W7" s="309"/>
      <c r="X7" s="310"/>
      <c r="Y7" s="311"/>
      <c r="Z7" s="312" t="s">
        <v>18</v>
      </c>
    </row>
    <row r="8" spans="1:26" s="25" customFormat="1" ht="18.75" customHeight="1">
      <c r="A8" s="392"/>
      <c r="B8" s="314"/>
      <c r="C8" s="387" t="s">
        <v>516</v>
      </c>
      <c r="D8" s="388" t="s">
        <v>830</v>
      </c>
      <c r="E8" s="317">
        <v>2150</v>
      </c>
      <c r="F8" s="676"/>
      <c r="G8" s="426"/>
      <c r="H8" s="319" t="s">
        <v>516</v>
      </c>
      <c r="I8" s="323" t="s">
        <v>47</v>
      </c>
      <c r="J8" s="320"/>
      <c r="K8" s="691"/>
      <c r="L8" s="318"/>
      <c r="M8" s="319" t="s">
        <v>66</v>
      </c>
      <c r="N8" s="323" t="s">
        <v>48</v>
      </c>
      <c r="O8" s="320"/>
      <c r="P8" s="691"/>
      <c r="Q8" s="314"/>
      <c r="R8" s="326" t="s">
        <v>67</v>
      </c>
      <c r="S8" s="323" t="s">
        <v>14</v>
      </c>
      <c r="T8" s="327">
        <v>700</v>
      </c>
      <c r="U8" s="691"/>
      <c r="V8" s="314"/>
      <c r="W8" s="319" t="s">
        <v>686</v>
      </c>
      <c r="X8" s="388" t="s">
        <v>50</v>
      </c>
      <c r="Y8" s="320"/>
      <c r="Z8" s="691"/>
    </row>
    <row r="9" spans="1:26" s="25" customFormat="1" ht="18.75" customHeight="1">
      <c r="A9" s="446"/>
      <c r="B9" s="321"/>
      <c r="C9" s="322" t="s">
        <v>67</v>
      </c>
      <c r="D9" s="388" t="s">
        <v>830</v>
      </c>
      <c r="E9" s="317">
        <v>1450</v>
      </c>
      <c r="F9" s="676"/>
      <c r="G9" s="325"/>
      <c r="H9" s="326" t="s">
        <v>67</v>
      </c>
      <c r="I9" s="323" t="s">
        <v>47</v>
      </c>
      <c r="J9" s="327"/>
      <c r="K9" s="692"/>
      <c r="L9" s="325"/>
      <c r="M9" s="326" t="s">
        <v>67</v>
      </c>
      <c r="N9" s="323" t="s">
        <v>48</v>
      </c>
      <c r="O9" s="327"/>
      <c r="P9" s="692"/>
      <c r="Q9" s="321"/>
      <c r="R9" s="326"/>
      <c r="S9" s="323"/>
      <c r="T9" s="327"/>
      <c r="U9" s="692"/>
      <c r="V9" s="321"/>
      <c r="W9" s="326" t="s">
        <v>687</v>
      </c>
      <c r="X9" s="363" t="s">
        <v>50</v>
      </c>
      <c r="Y9" s="327"/>
      <c r="Z9" s="692"/>
    </row>
    <row r="10" spans="1:26" s="25" customFormat="1" ht="18.75" customHeight="1">
      <c r="A10" s="446"/>
      <c r="B10" s="321"/>
      <c r="C10" s="322"/>
      <c r="D10" s="363"/>
      <c r="E10" s="317"/>
      <c r="F10" s="676"/>
      <c r="G10" s="325"/>
      <c r="H10" s="326"/>
      <c r="I10" s="323"/>
      <c r="J10" s="327"/>
      <c r="K10" s="692"/>
      <c r="L10" s="325"/>
      <c r="M10" s="326"/>
      <c r="N10" s="323"/>
      <c r="O10" s="327"/>
      <c r="P10" s="692"/>
      <c r="Q10" s="321"/>
      <c r="R10" s="326"/>
      <c r="S10" s="323"/>
      <c r="T10" s="327"/>
      <c r="U10" s="692"/>
      <c r="V10" s="321"/>
      <c r="W10" s="326" t="s">
        <v>688</v>
      </c>
      <c r="X10" s="363" t="s">
        <v>50</v>
      </c>
      <c r="Y10" s="327"/>
      <c r="Z10" s="692"/>
    </row>
    <row r="11" spans="1:26" s="25" customFormat="1" ht="18.75" customHeight="1">
      <c r="A11" s="437"/>
      <c r="B11" s="340"/>
      <c r="C11" s="341"/>
      <c r="D11" s="473"/>
      <c r="E11" s="343"/>
      <c r="F11" s="676"/>
      <c r="G11" s="344"/>
      <c r="H11" s="345"/>
      <c r="I11" s="342" t="s">
        <v>690</v>
      </c>
      <c r="J11" s="346"/>
      <c r="K11" s="693"/>
      <c r="L11" s="449"/>
      <c r="M11" s="345"/>
      <c r="N11" s="342"/>
      <c r="O11" s="346"/>
      <c r="P11" s="693"/>
      <c r="Q11" s="340"/>
      <c r="R11" s="345"/>
      <c r="S11" s="342"/>
      <c r="T11" s="346"/>
      <c r="U11" s="693"/>
      <c r="V11" s="340"/>
      <c r="W11" s="345"/>
      <c r="X11" s="342"/>
      <c r="Y11" s="346"/>
      <c r="Z11" s="693"/>
    </row>
    <row r="12" spans="1:26" s="25" customFormat="1" ht="19.5" customHeight="1" thickBot="1">
      <c r="A12" s="648"/>
      <c r="B12" s="957">
        <f>COUNTA(C8:C11)</f>
        <v>2</v>
      </c>
      <c r="C12" s="958"/>
      <c r="D12" s="959"/>
      <c r="E12" s="226">
        <f>SUM(E8:E11)</f>
        <v>3600</v>
      </c>
      <c r="F12" s="657">
        <f>SUM(F8:F11)</f>
        <v>0</v>
      </c>
      <c r="G12" s="960">
        <f>COUNTA(H8:H11)</f>
        <v>2</v>
      </c>
      <c r="H12" s="961"/>
      <c r="I12" s="962"/>
      <c r="J12" s="194">
        <f>SUM(J8:J11)</f>
        <v>0</v>
      </c>
      <c r="K12" s="681">
        <f>SUM(K8:K11)</f>
        <v>0</v>
      </c>
      <c r="L12" s="963">
        <f>COUNTA(M8:M11)</f>
        <v>2</v>
      </c>
      <c r="M12" s="964"/>
      <c r="N12" s="965"/>
      <c r="O12" s="194"/>
      <c r="P12" s="658"/>
      <c r="Q12" s="963">
        <f>COUNTA(R8:R11)</f>
        <v>1</v>
      </c>
      <c r="R12" s="964"/>
      <c r="S12" s="965"/>
      <c r="T12" s="194">
        <f>SUM(T8:T11)</f>
        <v>700</v>
      </c>
      <c r="U12" s="681">
        <f>SUM(U8:U11)</f>
        <v>0</v>
      </c>
      <c r="V12" s="963">
        <f>COUNTA(W8:W11)</f>
        <v>3</v>
      </c>
      <c r="W12" s="964"/>
      <c r="X12" s="965"/>
      <c r="Y12" s="194">
        <f>SUM(Y8:Y11)</f>
        <v>0</v>
      </c>
      <c r="Z12" s="682">
        <f>SUM(Z8:Z11)</f>
        <v>0</v>
      </c>
    </row>
    <row r="13" spans="1:26" ht="15" customHeight="1">
      <c r="A13" s="299"/>
      <c r="B13" s="299"/>
      <c r="C13" s="370"/>
      <c r="D13" s="371"/>
      <c r="E13" s="372"/>
      <c r="F13" s="372"/>
      <c r="G13" s="372"/>
      <c r="H13" s="370"/>
      <c r="I13" s="373"/>
      <c r="J13" s="374"/>
      <c r="K13" s="372"/>
      <c r="L13" s="372"/>
      <c r="M13" s="370"/>
      <c r="N13" s="373"/>
      <c r="O13" s="374"/>
      <c r="P13" s="374"/>
      <c r="Q13" s="372"/>
      <c r="R13" s="370"/>
      <c r="S13" s="373"/>
      <c r="T13" s="374"/>
      <c r="U13" s="374"/>
      <c r="V13" s="372"/>
      <c r="W13" s="977" t="s">
        <v>656</v>
      </c>
      <c r="X13" s="977"/>
      <c r="Y13" s="977"/>
      <c r="Z13" s="977"/>
    </row>
    <row r="14" spans="1:26" s="12" customFormat="1" ht="21" customHeight="1" thickBot="1">
      <c r="A14" s="349" t="s">
        <v>34</v>
      </c>
      <c r="B14" s="350"/>
      <c r="C14" s="351" t="s">
        <v>78</v>
      </c>
      <c r="D14" s="352"/>
      <c r="E14" s="353"/>
      <c r="F14" s="354"/>
      <c r="G14" s="952" t="s">
        <v>693</v>
      </c>
      <c r="H14" s="953"/>
      <c r="I14" s="954">
        <f>E33+J33+O33+T33+Y33</f>
        <v>12350</v>
      </c>
      <c r="J14" s="954"/>
      <c r="K14" s="954"/>
      <c r="L14" s="356"/>
      <c r="M14" s="357"/>
      <c r="N14" s="358"/>
      <c r="O14" s="355"/>
      <c r="P14" s="355"/>
      <c r="Q14" s="355"/>
      <c r="R14" s="359"/>
      <c r="S14" s="360"/>
      <c r="T14" s="355"/>
      <c r="U14" s="355"/>
      <c r="V14" s="355"/>
      <c r="W14" s="359"/>
      <c r="X14" s="360"/>
      <c r="Y14" s="968">
        <f>岐阜県表紙!U43</f>
        <v>45778</v>
      </c>
      <c r="Z14" s="969"/>
    </row>
    <row r="15" spans="1:26" s="12" customFormat="1" ht="19.5" customHeight="1">
      <c r="A15" s="361" t="s">
        <v>35</v>
      </c>
      <c r="B15" s="304" t="s">
        <v>1</v>
      </c>
      <c r="C15" s="305"/>
      <c r="D15" s="306"/>
      <c r="E15" s="307"/>
      <c r="F15" s="421" t="s">
        <v>36</v>
      </c>
      <c r="G15" s="309" t="s">
        <v>2</v>
      </c>
      <c r="H15" s="309"/>
      <c r="I15" s="310"/>
      <c r="J15" s="311"/>
      <c r="K15" s="312" t="s">
        <v>36</v>
      </c>
      <c r="L15" s="313" t="s">
        <v>5</v>
      </c>
      <c r="M15" s="309"/>
      <c r="N15" s="310"/>
      <c r="O15" s="311"/>
      <c r="P15" s="312" t="s">
        <v>36</v>
      </c>
      <c r="Q15" s="313" t="s">
        <v>7</v>
      </c>
      <c r="R15" s="309"/>
      <c r="S15" s="310"/>
      <c r="T15" s="311"/>
      <c r="U15" s="312" t="s">
        <v>36</v>
      </c>
      <c r="V15" s="313" t="s">
        <v>119</v>
      </c>
      <c r="W15" s="309"/>
      <c r="X15" s="310"/>
      <c r="Y15" s="311"/>
      <c r="Z15" s="312" t="s">
        <v>18</v>
      </c>
    </row>
    <row r="16" spans="1:26" s="25" customFormat="1" ht="18" customHeight="1">
      <c r="A16" s="971" t="s">
        <v>211</v>
      </c>
      <c r="B16" s="331" t="s">
        <v>150</v>
      </c>
      <c r="C16" s="442" t="s">
        <v>636</v>
      </c>
      <c r="D16" s="366" t="s">
        <v>830</v>
      </c>
      <c r="E16" s="518">
        <v>2150</v>
      </c>
      <c r="F16" s="749"/>
      <c r="G16" s="397"/>
      <c r="H16" s="332" t="s">
        <v>636</v>
      </c>
      <c r="I16" s="517" t="s">
        <v>637</v>
      </c>
      <c r="J16" s="444"/>
      <c r="K16" s="856"/>
      <c r="L16" s="397"/>
      <c r="M16" s="332" t="s">
        <v>636</v>
      </c>
      <c r="N16" s="517" t="s">
        <v>639</v>
      </c>
      <c r="O16" s="444"/>
      <c r="P16" s="856"/>
      <c r="Q16" s="331"/>
      <c r="R16" s="332" t="s">
        <v>404</v>
      </c>
      <c r="S16" s="366" t="s">
        <v>129</v>
      </c>
      <c r="T16" s="444"/>
      <c r="U16" s="691"/>
      <c r="V16" s="331"/>
      <c r="W16" s="332" t="s">
        <v>893</v>
      </c>
      <c r="X16" s="388" t="s">
        <v>640</v>
      </c>
      <c r="Y16" s="444"/>
      <c r="Z16" s="691"/>
    </row>
    <row r="17" spans="1:26" s="25" customFormat="1" ht="18.75" customHeight="1">
      <c r="A17" s="972"/>
      <c r="B17" s="379"/>
      <c r="C17" s="380"/>
      <c r="D17" s="381"/>
      <c r="E17" s="382"/>
      <c r="F17" s="679"/>
      <c r="G17" s="383"/>
      <c r="H17" s="384"/>
      <c r="I17" s="381"/>
      <c r="J17" s="385"/>
      <c r="K17" s="697"/>
      <c r="L17" s="383"/>
      <c r="M17" s="384"/>
      <c r="N17" s="381"/>
      <c r="O17" s="385"/>
      <c r="P17" s="697"/>
      <c r="Q17" s="379"/>
      <c r="R17" s="384"/>
      <c r="S17" s="381"/>
      <c r="T17" s="385"/>
      <c r="U17" s="697"/>
      <c r="V17" s="379"/>
      <c r="W17" s="384"/>
      <c r="X17" s="381"/>
      <c r="Y17" s="385"/>
      <c r="Z17" s="697"/>
    </row>
    <row r="18" spans="1:26" s="25" customFormat="1" ht="18.75" customHeight="1">
      <c r="A18" s="567" t="s">
        <v>88</v>
      </c>
      <c r="B18" s="498"/>
      <c r="C18" s="493" t="s">
        <v>71</v>
      </c>
      <c r="D18" s="494" t="s">
        <v>824</v>
      </c>
      <c r="E18" s="478">
        <v>1100</v>
      </c>
      <c r="F18" s="683"/>
      <c r="G18" s="413"/>
      <c r="H18" s="480" t="s">
        <v>71</v>
      </c>
      <c r="I18" s="477" t="s">
        <v>47</v>
      </c>
      <c r="J18" s="497"/>
      <c r="K18" s="701"/>
      <c r="L18" s="413"/>
      <c r="M18" s="480" t="s">
        <v>71</v>
      </c>
      <c r="N18" s="494" t="s">
        <v>48</v>
      </c>
      <c r="O18" s="497"/>
      <c r="P18" s="701"/>
      <c r="Q18" s="498"/>
      <c r="R18" s="496" t="s">
        <v>71</v>
      </c>
      <c r="S18" s="494" t="s">
        <v>210</v>
      </c>
      <c r="T18" s="497">
        <v>550</v>
      </c>
      <c r="U18" s="701"/>
      <c r="V18" s="498"/>
      <c r="W18" s="496"/>
      <c r="X18" s="494"/>
      <c r="Y18" s="497"/>
      <c r="Z18" s="701"/>
    </row>
    <row r="19" spans="1:26" s="25" customFormat="1" ht="18.75" customHeight="1">
      <c r="A19" s="567" t="s">
        <v>212</v>
      </c>
      <c r="B19" s="314" t="s">
        <v>131</v>
      </c>
      <c r="C19" s="476" t="s">
        <v>405</v>
      </c>
      <c r="D19" s="477" t="s">
        <v>830</v>
      </c>
      <c r="E19" s="478">
        <v>2550</v>
      </c>
      <c r="F19" s="683"/>
      <c r="G19" s="479"/>
      <c r="H19" s="480" t="s">
        <v>214</v>
      </c>
      <c r="I19" s="477" t="s">
        <v>125</v>
      </c>
      <c r="J19" s="482"/>
      <c r="K19" s="701"/>
      <c r="L19" s="479"/>
      <c r="M19" s="480" t="s">
        <v>214</v>
      </c>
      <c r="N19" s="477" t="s">
        <v>127</v>
      </c>
      <c r="O19" s="482"/>
      <c r="P19" s="701"/>
      <c r="Q19" s="484"/>
      <c r="R19" s="480" t="s">
        <v>405</v>
      </c>
      <c r="S19" s="477" t="s">
        <v>129</v>
      </c>
      <c r="T19" s="482"/>
      <c r="U19" s="701"/>
      <c r="V19" s="484"/>
      <c r="W19" s="480" t="s">
        <v>405</v>
      </c>
      <c r="X19" s="477" t="s">
        <v>289</v>
      </c>
      <c r="Y19" s="482"/>
      <c r="Z19" s="701"/>
    </row>
    <row r="20" spans="1:26" s="25" customFormat="1" ht="18.75" customHeight="1">
      <c r="A20" s="971" t="s">
        <v>89</v>
      </c>
      <c r="B20" s="331"/>
      <c r="C20" s="442" t="s">
        <v>473</v>
      </c>
      <c r="D20" s="388" t="s">
        <v>697</v>
      </c>
      <c r="E20" s="317">
        <v>700</v>
      </c>
      <c r="F20" s="675"/>
      <c r="G20" s="397"/>
      <c r="H20" s="332" t="s">
        <v>215</v>
      </c>
      <c r="I20" s="366" t="s">
        <v>204</v>
      </c>
      <c r="J20" s="444"/>
      <c r="K20" s="698"/>
      <c r="L20" s="397"/>
      <c r="M20" s="332" t="s">
        <v>215</v>
      </c>
      <c r="N20" s="366" t="s">
        <v>638</v>
      </c>
      <c r="O20" s="444"/>
      <c r="P20" s="698"/>
      <c r="Q20" s="331"/>
      <c r="R20" s="332" t="s">
        <v>215</v>
      </c>
      <c r="S20" s="363" t="s">
        <v>122</v>
      </c>
      <c r="T20" s="444"/>
      <c r="U20" s="698"/>
      <c r="V20" s="331"/>
      <c r="W20" s="332"/>
      <c r="X20" s="366"/>
      <c r="Y20" s="444"/>
      <c r="Z20" s="698"/>
    </row>
    <row r="21" spans="1:26" s="25" customFormat="1" ht="18.75" customHeight="1">
      <c r="A21" s="972"/>
      <c r="B21" s="321"/>
      <c r="C21" s="322" t="s">
        <v>72</v>
      </c>
      <c r="D21" s="363" t="s">
        <v>707</v>
      </c>
      <c r="E21" s="317">
        <v>200</v>
      </c>
      <c r="F21" s="676"/>
      <c r="G21" s="325"/>
      <c r="H21" s="326" t="s">
        <v>72</v>
      </c>
      <c r="I21" s="363" t="s">
        <v>120</v>
      </c>
      <c r="J21" s="327"/>
      <c r="K21" s="692"/>
      <c r="L21" s="325"/>
      <c r="M21" s="326" t="s">
        <v>72</v>
      </c>
      <c r="N21" s="363" t="s">
        <v>121</v>
      </c>
      <c r="O21" s="327"/>
      <c r="P21" s="692"/>
      <c r="Q21" s="321"/>
      <c r="R21" s="326" t="s">
        <v>72</v>
      </c>
      <c r="S21" s="363" t="s">
        <v>122</v>
      </c>
      <c r="T21" s="327"/>
      <c r="U21" s="692"/>
      <c r="V21" s="321"/>
      <c r="W21" s="326"/>
      <c r="X21" s="363"/>
      <c r="Y21" s="327"/>
      <c r="Z21" s="692"/>
    </row>
    <row r="22" spans="1:26" s="25" customFormat="1" ht="18.75" customHeight="1">
      <c r="A22" s="972"/>
      <c r="B22" s="314"/>
      <c r="C22" s="387" t="s">
        <v>73</v>
      </c>
      <c r="D22" s="363" t="s">
        <v>697</v>
      </c>
      <c r="E22" s="317">
        <v>500</v>
      </c>
      <c r="F22" s="676"/>
      <c r="G22" s="318"/>
      <c r="H22" s="319" t="s">
        <v>73</v>
      </c>
      <c r="I22" s="388" t="s">
        <v>120</v>
      </c>
      <c r="J22" s="320"/>
      <c r="K22" s="692"/>
      <c r="L22" s="318"/>
      <c r="M22" s="319" t="s">
        <v>73</v>
      </c>
      <c r="N22" s="388" t="s">
        <v>121</v>
      </c>
      <c r="O22" s="320"/>
      <c r="P22" s="692"/>
      <c r="Q22" s="314"/>
      <c r="R22" s="319" t="s">
        <v>73</v>
      </c>
      <c r="S22" s="388" t="s">
        <v>122</v>
      </c>
      <c r="T22" s="320"/>
      <c r="U22" s="692"/>
      <c r="V22" s="314"/>
      <c r="W22" s="319"/>
      <c r="X22" s="388"/>
      <c r="Y22" s="320"/>
      <c r="Z22" s="692"/>
    </row>
    <row r="23" spans="1:26" s="25" customFormat="1" ht="18.75" customHeight="1">
      <c r="A23" s="972"/>
      <c r="B23" s="314"/>
      <c r="C23" s="387" t="s">
        <v>74</v>
      </c>
      <c r="D23" s="363" t="s">
        <v>697</v>
      </c>
      <c r="E23" s="317">
        <v>400</v>
      </c>
      <c r="F23" s="676"/>
      <c r="G23" s="318"/>
      <c r="H23" s="319" t="s">
        <v>74</v>
      </c>
      <c r="I23" s="388" t="s">
        <v>120</v>
      </c>
      <c r="J23" s="320"/>
      <c r="K23" s="692"/>
      <c r="L23" s="318"/>
      <c r="M23" s="319" t="s">
        <v>74</v>
      </c>
      <c r="N23" s="388" t="s">
        <v>121</v>
      </c>
      <c r="O23" s="320"/>
      <c r="P23" s="692"/>
      <c r="Q23" s="314"/>
      <c r="R23" s="319" t="s">
        <v>74</v>
      </c>
      <c r="S23" s="388" t="s">
        <v>122</v>
      </c>
      <c r="T23" s="320"/>
      <c r="U23" s="692"/>
      <c r="V23" s="314"/>
      <c r="W23" s="319"/>
      <c r="X23" s="388"/>
      <c r="Y23" s="320"/>
      <c r="Z23" s="692"/>
    </row>
    <row r="24" spans="1:26" s="25" customFormat="1" ht="18.75" customHeight="1">
      <c r="A24" s="972"/>
      <c r="B24" s="321"/>
      <c r="C24" s="322" t="s">
        <v>75</v>
      </c>
      <c r="D24" s="363" t="s">
        <v>697</v>
      </c>
      <c r="E24" s="317">
        <v>350</v>
      </c>
      <c r="F24" s="676"/>
      <c r="G24" s="325"/>
      <c r="H24" s="326" t="s">
        <v>75</v>
      </c>
      <c r="I24" s="388" t="s">
        <v>120</v>
      </c>
      <c r="J24" s="327"/>
      <c r="K24" s="692"/>
      <c r="L24" s="325"/>
      <c r="M24" s="326" t="s">
        <v>75</v>
      </c>
      <c r="N24" s="388" t="s">
        <v>121</v>
      </c>
      <c r="O24" s="327"/>
      <c r="P24" s="692"/>
      <c r="Q24" s="321"/>
      <c r="R24" s="326" t="s">
        <v>75</v>
      </c>
      <c r="S24" s="388" t="s">
        <v>122</v>
      </c>
      <c r="T24" s="327"/>
      <c r="U24" s="692"/>
      <c r="V24" s="321"/>
      <c r="W24" s="326"/>
      <c r="X24" s="388"/>
      <c r="Y24" s="327"/>
      <c r="Z24" s="692"/>
    </row>
    <row r="25" spans="1:26" s="25" customFormat="1" ht="18.75" customHeight="1">
      <c r="A25" s="972"/>
      <c r="B25" s="379"/>
      <c r="C25" s="380" t="s">
        <v>76</v>
      </c>
      <c r="D25" s="438" t="s">
        <v>822</v>
      </c>
      <c r="E25" s="518">
        <v>300</v>
      </c>
      <c r="F25" s="679"/>
      <c r="G25" s="383"/>
      <c r="H25" s="384" t="s">
        <v>76</v>
      </c>
      <c r="I25" s="494" t="s">
        <v>120</v>
      </c>
      <c r="J25" s="385"/>
      <c r="K25" s="697"/>
      <c r="L25" s="383"/>
      <c r="M25" s="384" t="s">
        <v>76</v>
      </c>
      <c r="N25" s="494" t="s">
        <v>121</v>
      </c>
      <c r="O25" s="385"/>
      <c r="P25" s="697"/>
      <c r="Q25" s="379"/>
      <c r="R25" s="384" t="s">
        <v>76</v>
      </c>
      <c r="S25" s="494" t="s">
        <v>122</v>
      </c>
      <c r="T25" s="385"/>
      <c r="U25" s="697"/>
      <c r="V25" s="379"/>
      <c r="W25" s="384"/>
      <c r="X25" s="494"/>
      <c r="Y25" s="385"/>
      <c r="Z25" s="697"/>
    </row>
    <row r="26" spans="1:26" s="25" customFormat="1" ht="18.75" customHeight="1">
      <c r="A26" s="567" t="s">
        <v>90</v>
      </c>
      <c r="B26" s="498"/>
      <c r="C26" s="493" t="s">
        <v>474</v>
      </c>
      <c r="D26" s="477" t="s">
        <v>822</v>
      </c>
      <c r="E26" s="478">
        <v>650</v>
      </c>
      <c r="F26" s="683"/>
      <c r="G26" s="413"/>
      <c r="H26" s="496" t="s">
        <v>216</v>
      </c>
      <c r="I26" s="477" t="s">
        <v>120</v>
      </c>
      <c r="J26" s="497"/>
      <c r="K26" s="701"/>
      <c r="L26" s="413"/>
      <c r="M26" s="496" t="s">
        <v>216</v>
      </c>
      <c r="N26" s="477" t="s">
        <v>121</v>
      </c>
      <c r="O26" s="497"/>
      <c r="P26" s="701"/>
      <c r="Q26" s="498"/>
      <c r="R26" s="496" t="s">
        <v>216</v>
      </c>
      <c r="S26" s="494" t="s">
        <v>631</v>
      </c>
      <c r="T26" s="497"/>
      <c r="U26" s="701"/>
      <c r="V26" s="498"/>
      <c r="W26" s="496"/>
      <c r="X26" s="494"/>
      <c r="Y26" s="497"/>
      <c r="Z26" s="701"/>
    </row>
    <row r="27" spans="1:26" s="25" customFormat="1" ht="18.75" customHeight="1">
      <c r="A27" s="567" t="s">
        <v>213</v>
      </c>
      <c r="B27" s="484"/>
      <c r="C27" s="476" t="s">
        <v>475</v>
      </c>
      <c r="D27" s="477" t="s">
        <v>907</v>
      </c>
      <c r="E27" s="478">
        <v>800</v>
      </c>
      <c r="F27" s="683"/>
      <c r="G27" s="479"/>
      <c r="H27" s="480" t="s">
        <v>217</v>
      </c>
      <c r="I27" s="477" t="s">
        <v>120</v>
      </c>
      <c r="J27" s="482"/>
      <c r="K27" s="701"/>
      <c r="L27" s="479"/>
      <c r="M27" s="480"/>
      <c r="N27" s="477"/>
      <c r="O27" s="482"/>
      <c r="P27" s="701"/>
      <c r="Q27" s="484"/>
      <c r="R27" s="480" t="s">
        <v>217</v>
      </c>
      <c r="S27" s="477" t="s">
        <v>700</v>
      </c>
      <c r="T27" s="482"/>
      <c r="U27" s="701"/>
      <c r="V27" s="484"/>
      <c r="W27" s="480" t="s">
        <v>475</v>
      </c>
      <c r="X27" s="477"/>
      <c r="Y27" s="568">
        <v>150</v>
      </c>
      <c r="Z27" s="701"/>
    </row>
    <row r="28" spans="1:26" s="25" customFormat="1" ht="18.75" customHeight="1">
      <c r="A28" s="375" t="s">
        <v>91</v>
      </c>
      <c r="B28" s="331"/>
      <c r="C28" s="387" t="s">
        <v>77</v>
      </c>
      <c r="D28" s="388" t="s">
        <v>830</v>
      </c>
      <c r="E28" s="317">
        <v>1950</v>
      </c>
      <c r="F28" s="675"/>
      <c r="G28" s="318"/>
      <c r="H28" s="319" t="s">
        <v>77</v>
      </c>
      <c r="I28" s="388" t="s">
        <v>637</v>
      </c>
      <c r="J28" s="320"/>
      <c r="K28" s="698"/>
      <c r="L28" s="318"/>
      <c r="M28" s="319" t="s">
        <v>77</v>
      </c>
      <c r="N28" s="388" t="s">
        <v>639</v>
      </c>
      <c r="O28" s="320"/>
      <c r="P28" s="698"/>
      <c r="Q28" s="314"/>
      <c r="R28" s="319" t="s">
        <v>77</v>
      </c>
      <c r="S28" s="363" t="s">
        <v>654</v>
      </c>
      <c r="T28" s="320"/>
      <c r="U28" s="698"/>
      <c r="V28" s="314"/>
      <c r="W28" s="319" t="s">
        <v>77</v>
      </c>
      <c r="X28" s="388" t="s">
        <v>640</v>
      </c>
      <c r="Y28" s="320"/>
      <c r="Z28" s="698"/>
    </row>
    <row r="29" spans="1:26" s="25" customFormat="1" ht="18.75" customHeight="1">
      <c r="A29" s="446"/>
      <c r="B29" s="314"/>
      <c r="C29" s="322"/>
      <c r="D29" s="388"/>
      <c r="E29" s="317"/>
      <c r="F29" s="676"/>
      <c r="G29" s="325"/>
      <c r="H29" s="326"/>
      <c r="I29" s="388"/>
      <c r="J29" s="327"/>
      <c r="K29" s="692"/>
      <c r="L29" s="325"/>
      <c r="M29" s="326"/>
      <c r="N29" s="388"/>
      <c r="O29" s="327"/>
      <c r="P29" s="692"/>
      <c r="Q29" s="321"/>
      <c r="R29" s="326"/>
      <c r="S29" s="388"/>
      <c r="T29" s="327"/>
      <c r="U29" s="692"/>
      <c r="V29" s="321"/>
      <c r="W29" s="326"/>
      <c r="X29" s="388"/>
      <c r="Y29" s="327"/>
      <c r="Z29" s="692"/>
    </row>
    <row r="30" spans="1:26" s="25" customFormat="1" ht="18.75" customHeight="1">
      <c r="A30" s="446"/>
      <c r="B30" s="321"/>
      <c r="C30" s="322"/>
      <c r="D30" s="363"/>
      <c r="E30" s="324"/>
      <c r="F30" s="676"/>
      <c r="G30" s="325"/>
      <c r="H30" s="326"/>
      <c r="I30" s="363"/>
      <c r="J30" s="327"/>
      <c r="K30" s="692"/>
      <c r="L30" s="325"/>
      <c r="M30" s="326"/>
      <c r="N30" s="363"/>
      <c r="O30" s="327"/>
      <c r="P30" s="692"/>
      <c r="Q30" s="321"/>
      <c r="R30" s="326"/>
      <c r="S30" s="363"/>
      <c r="T30" s="327"/>
      <c r="U30" s="692"/>
      <c r="V30" s="321"/>
      <c r="W30" s="326"/>
      <c r="X30" s="363"/>
      <c r="Y30" s="327"/>
      <c r="Z30" s="692"/>
    </row>
    <row r="31" spans="1:26" s="25" customFormat="1" ht="18.75" customHeight="1">
      <c r="A31" s="446"/>
      <c r="B31" s="321"/>
      <c r="C31" s="322"/>
      <c r="D31" s="363"/>
      <c r="E31" s="324"/>
      <c r="F31" s="676"/>
      <c r="G31" s="325"/>
      <c r="H31" s="326"/>
      <c r="I31" s="363"/>
      <c r="J31" s="327"/>
      <c r="K31" s="692"/>
      <c r="L31" s="325"/>
      <c r="M31" s="326"/>
      <c r="N31" s="363"/>
      <c r="O31" s="327"/>
      <c r="P31" s="692"/>
      <c r="Q31" s="321"/>
      <c r="R31" s="326"/>
      <c r="S31" s="363"/>
      <c r="T31" s="327"/>
      <c r="U31" s="692"/>
      <c r="V31" s="321"/>
      <c r="W31" s="326"/>
      <c r="X31" s="363"/>
      <c r="Y31" s="327"/>
      <c r="Z31" s="692"/>
    </row>
    <row r="32" spans="1:26" s="25" customFormat="1" ht="18.75" customHeight="1">
      <c r="A32" s="437"/>
      <c r="B32" s="340"/>
      <c r="C32" s="341"/>
      <c r="D32" s="438"/>
      <c r="E32" s="343"/>
      <c r="F32" s="676"/>
      <c r="G32" s="344"/>
      <c r="H32" s="345"/>
      <c r="I32" s="438"/>
      <c r="J32" s="346"/>
      <c r="K32" s="693"/>
      <c r="L32" s="449"/>
      <c r="M32" s="345"/>
      <c r="N32" s="438"/>
      <c r="O32" s="346"/>
      <c r="P32" s="693"/>
      <c r="Q32" s="340"/>
      <c r="R32" s="345"/>
      <c r="S32" s="438"/>
      <c r="T32" s="346"/>
      <c r="U32" s="693"/>
      <c r="V32" s="340"/>
      <c r="W32" s="345"/>
      <c r="X32" s="438"/>
      <c r="Y32" s="346"/>
      <c r="Z32" s="693"/>
    </row>
    <row r="33" spans="1:26" s="25" customFormat="1" ht="19.5" customHeight="1" thickBot="1">
      <c r="A33" s="648"/>
      <c r="B33" s="957">
        <f>COUNTA(C16:C32)</f>
        <v>12</v>
      </c>
      <c r="C33" s="958"/>
      <c r="D33" s="959"/>
      <c r="E33" s="226">
        <f>SUM(E16:E32)</f>
        <v>11650</v>
      </c>
      <c r="F33" s="657">
        <f>SUM(F16:F32)</f>
        <v>0</v>
      </c>
      <c r="G33" s="960">
        <f>COUNTA(H16:H32)</f>
        <v>12</v>
      </c>
      <c r="H33" s="961"/>
      <c r="I33" s="962"/>
      <c r="J33" s="194">
        <f>SUM(J16:J32)</f>
        <v>0</v>
      </c>
      <c r="K33" s="681">
        <f>SUM(K16:K32)</f>
        <v>0</v>
      </c>
      <c r="L33" s="963">
        <f>COUNTA(M16:M32)</f>
        <v>11</v>
      </c>
      <c r="M33" s="964"/>
      <c r="N33" s="965"/>
      <c r="O33" s="194"/>
      <c r="P33" s="681"/>
      <c r="Q33" s="963">
        <f>COUNTA(R16:R32)</f>
        <v>12</v>
      </c>
      <c r="R33" s="964"/>
      <c r="S33" s="965"/>
      <c r="T33" s="194">
        <f>SUM(T16:T32)</f>
        <v>550</v>
      </c>
      <c r="U33" s="681">
        <f>SUM(U16:U32)</f>
        <v>0</v>
      </c>
      <c r="V33" s="963">
        <f>COUNTA(W16:W32)</f>
        <v>4</v>
      </c>
      <c r="W33" s="964"/>
      <c r="X33" s="965"/>
      <c r="Y33" s="194">
        <f>SUM(Y16:Y32)</f>
        <v>150</v>
      </c>
      <c r="Z33" s="682">
        <f>SUM(Z16:Z32)</f>
        <v>0</v>
      </c>
    </row>
    <row r="34" spans="1:26" ht="7.5" customHeight="1">
      <c r="A34" s="299"/>
      <c r="B34" s="299"/>
      <c r="C34" s="370"/>
      <c r="D34" s="371"/>
      <c r="E34" s="372"/>
      <c r="F34" s="372"/>
      <c r="G34" s="372"/>
      <c r="H34" s="370"/>
      <c r="I34" s="373"/>
      <c r="J34" s="374"/>
      <c r="K34" s="372"/>
      <c r="L34" s="372"/>
      <c r="M34" s="370"/>
      <c r="N34" s="373"/>
      <c r="O34" s="374"/>
      <c r="P34" s="374"/>
      <c r="Q34" s="372"/>
      <c r="R34" s="370"/>
      <c r="S34" s="373"/>
      <c r="T34" s="374"/>
      <c r="U34" s="374"/>
      <c r="V34" s="372"/>
      <c r="W34" s="370"/>
      <c r="X34" s="373"/>
      <c r="Y34" s="374"/>
      <c r="Z34" s="374"/>
    </row>
    <row r="35" spans="1:26" s="25" customFormat="1" ht="18.75" customHeight="1">
      <c r="A35" s="501" t="s">
        <v>26</v>
      </c>
      <c r="B35" s="331" t="s">
        <v>241</v>
      </c>
      <c r="C35" s="451" t="s">
        <v>926</v>
      </c>
      <c r="D35" s="452"/>
      <c r="E35" s="503"/>
      <c r="F35" s="503"/>
      <c r="G35" s="454"/>
      <c r="H35" s="502" t="s">
        <v>930</v>
      </c>
      <c r="I35" s="453"/>
      <c r="J35" s="454"/>
      <c r="K35" s="503"/>
      <c r="L35" s="454"/>
      <c r="M35" s="502" t="s">
        <v>956</v>
      </c>
      <c r="N35" s="455"/>
      <c r="O35" s="504"/>
      <c r="P35" s="504"/>
      <c r="Q35" s="454"/>
      <c r="R35" s="398"/>
      <c r="S35" s="455"/>
      <c r="T35" s="504"/>
      <c r="U35" s="504"/>
      <c r="V35" s="454"/>
      <c r="W35" s="398"/>
      <c r="X35" s="455"/>
      <c r="Y35" s="504"/>
      <c r="Z35" s="505"/>
    </row>
    <row r="36" spans="1:26" s="25" customFormat="1" ht="18.75" customHeight="1">
      <c r="A36" s="552"/>
      <c r="B36" s="405" t="s">
        <v>131</v>
      </c>
      <c r="C36" s="462" t="s">
        <v>952</v>
      </c>
      <c r="D36" s="458"/>
      <c r="E36" s="507"/>
      <c r="F36" s="507"/>
      <c r="G36" s="460"/>
      <c r="H36" s="335" t="s">
        <v>953</v>
      </c>
      <c r="I36" s="459"/>
      <c r="J36" s="460"/>
      <c r="K36" s="507"/>
      <c r="L36" s="460"/>
      <c r="M36" s="335" t="s">
        <v>957</v>
      </c>
      <c r="N36" s="461"/>
      <c r="O36" s="508"/>
      <c r="P36" s="508"/>
      <c r="Q36" s="460"/>
      <c r="R36" s="408"/>
      <c r="S36" s="461"/>
      <c r="T36" s="508"/>
      <c r="U36" s="508"/>
      <c r="V36" s="460"/>
      <c r="W36" s="408"/>
      <c r="X36" s="461"/>
      <c r="Y36" s="508"/>
      <c r="Z36" s="509"/>
    </row>
    <row r="37" spans="1:26" s="25" customFormat="1" ht="18.75" customHeight="1">
      <c r="A37" s="510"/>
      <c r="B37" s="465"/>
      <c r="C37" s="466"/>
      <c r="D37" s="467"/>
      <c r="E37" s="512"/>
      <c r="F37" s="512"/>
      <c r="G37" s="469"/>
      <c r="H37" s="417"/>
      <c r="I37" s="470"/>
      <c r="J37" s="513"/>
      <c r="K37" s="512"/>
      <c r="L37" s="469"/>
      <c r="M37" s="417"/>
      <c r="N37" s="470"/>
      <c r="O37" s="513"/>
      <c r="P37" s="513"/>
      <c r="Q37" s="469"/>
      <c r="R37" s="417"/>
      <c r="S37" s="470"/>
      <c r="T37" s="513"/>
      <c r="U37" s="513"/>
      <c r="V37" s="469"/>
      <c r="W37" s="417"/>
      <c r="X37" s="470"/>
      <c r="Y37" s="513"/>
      <c r="Z37" s="514"/>
    </row>
  </sheetData>
  <mergeCells count="26">
    <mergeCell ref="V33:X33"/>
    <mergeCell ref="L12:N12"/>
    <mergeCell ref="B33:D33"/>
    <mergeCell ref="G33:I33"/>
    <mergeCell ref="L33:N33"/>
    <mergeCell ref="B12:D12"/>
    <mergeCell ref="G12:I12"/>
    <mergeCell ref="Q33:S33"/>
    <mergeCell ref="W13:Z13"/>
    <mergeCell ref="I14:K14"/>
    <mergeCell ref="A16:A17"/>
    <mergeCell ref="A20:A25"/>
    <mergeCell ref="B1:H2"/>
    <mergeCell ref="B3:H4"/>
    <mergeCell ref="K1:M2"/>
    <mergeCell ref="K3:M4"/>
    <mergeCell ref="I6:K6"/>
    <mergeCell ref="W2:Z4"/>
    <mergeCell ref="Y6:Z6"/>
    <mergeCell ref="Y14:Z14"/>
    <mergeCell ref="G6:H6"/>
    <mergeCell ref="G14:H14"/>
    <mergeCell ref="Q12:S12"/>
    <mergeCell ref="V12:X12"/>
    <mergeCell ref="W5:Z5"/>
    <mergeCell ref="P1:V4"/>
  </mergeCells>
  <phoneticPr fontId="5"/>
  <dataValidations count="1">
    <dataValidation type="whole" operator="lessThanOrEqual" showInputMessage="1" showErrorMessage="1" sqref="Z16:Z32 K8:K11 P8:P11 U8:U11 Z8:Z11 K16:K32 P16:P32 U16:U32 F8:F11 F16:F32" xr:uid="{00000000-0002-0000-0C00-000000000000}">
      <formula1>E8</formula1>
    </dataValidation>
  </dataValidations>
  <hyperlinks>
    <hyperlink ref="W13:Z13" location="岐阜県表紙!A1" display="岐阜県表紙へ戻る" xr:uid="{00000000-0004-0000-0C00-000000000000}"/>
    <hyperlink ref="W5:Z5" location="岐阜県表紙!A1" display="岐阜県表紙へ戻る" xr:uid="{00000000-0004-0000-0C00-000001000000}"/>
  </hyperlinks>
  <printOptions horizontalCentered="1" verticalCentered="1"/>
  <pageMargins left="0.2" right="0.27" top="0.47244094488188981" bottom="0.26" header="0.19685039370078741" footer="0.19685039370078741"/>
  <pageSetup paperSize="9" scale="83" firstPageNumber="57" fitToHeight="0" orientation="landscape" horizontalDpi="4294967292" verticalDpi="400" r:id="rId1"/>
  <headerFooter alignWithMargins="0">
    <oddFooter>&amp;C－&amp;P－&amp;R中日興業（株）</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0"/>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18.75"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18.75"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18.75" customHeight="1">
      <c r="A3" s="634" t="s">
        <v>140</v>
      </c>
      <c r="B3" s="928">
        <f>岐阜県表紙!C3</f>
        <v>0</v>
      </c>
      <c r="C3" s="928"/>
      <c r="D3" s="928"/>
      <c r="E3" s="928"/>
      <c r="F3" s="928"/>
      <c r="G3" s="928"/>
      <c r="H3" s="929"/>
      <c r="I3" s="640" t="s">
        <v>141</v>
      </c>
      <c r="J3" s="633"/>
      <c r="K3" s="867">
        <f>F21+K21+P21+U21+Z21+F36+K36+U36+Z36</f>
        <v>0</v>
      </c>
      <c r="L3" s="867"/>
      <c r="M3" s="868"/>
      <c r="N3" s="641"/>
      <c r="O3" s="642"/>
      <c r="P3" s="944"/>
      <c r="Q3" s="944"/>
      <c r="R3" s="944"/>
      <c r="S3" s="944"/>
      <c r="T3" s="944"/>
      <c r="U3" s="944"/>
      <c r="V3" s="945"/>
      <c r="W3" s="936"/>
      <c r="X3" s="937"/>
      <c r="Y3" s="937"/>
      <c r="Z3" s="938"/>
    </row>
    <row r="4" spans="1:26" ht="18.75"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1" customHeight="1" thickBot="1">
      <c r="A6" s="168" t="s">
        <v>62</v>
      </c>
      <c r="B6" s="350"/>
      <c r="C6" s="351" t="s">
        <v>10</v>
      </c>
      <c r="D6" s="352"/>
      <c r="E6" s="353"/>
      <c r="F6" s="354"/>
      <c r="G6" s="952" t="s">
        <v>693</v>
      </c>
      <c r="H6" s="953"/>
      <c r="I6" s="954">
        <f>E21+J21+O21+T21+Y21</f>
        <v>32750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173" t="s">
        <v>39</v>
      </c>
      <c r="B7" s="304" t="s">
        <v>1</v>
      </c>
      <c r="C7" s="305"/>
      <c r="D7" s="306"/>
      <c r="E7" s="307"/>
      <c r="F7" s="421" t="s">
        <v>40</v>
      </c>
      <c r="G7" s="309" t="s">
        <v>2</v>
      </c>
      <c r="H7" s="309"/>
      <c r="I7" s="310"/>
      <c r="J7" s="311"/>
      <c r="K7" s="312" t="s">
        <v>40</v>
      </c>
      <c r="L7" s="313" t="s">
        <v>5</v>
      </c>
      <c r="M7" s="309"/>
      <c r="N7" s="310"/>
      <c r="O7" s="311"/>
      <c r="P7" s="312" t="s">
        <v>40</v>
      </c>
      <c r="Q7" s="313" t="s">
        <v>7</v>
      </c>
      <c r="R7" s="309"/>
      <c r="S7" s="310"/>
      <c r="T7" s="311"/>
      <c r="U7" s="312" t="s">
        <v>40</v>
      </c>
      <c r="V7" s="313" t="s">
        <v>119</v>
      </c>
      <c r="W7" s="309"/>
      <c r="X7" s="310"/>
      <c r="Y7" s="311"/>
      <c r="Z7" s="312" t="s">
        <v>18</v>
      </c>
    </row>
    <row r="8" spans="1:26" s="25" customFormat="1" ht="18.600000000000001" customHeight="1">
      <c r="A8" s="192"/>
      <c r="B8" s="314"/>
      <c r="C8" s="387" t="s">
        <v>463</v>
      </c>
      <c r="D8" s="316" t="s">
        <v>817</v>
      </c>
      <c r="E8" s="317">
        <v>1150</v>
      </c>
      <c r="F8" s="676"/>
      <c r="G8" s="426"/>
      <c r="H8" s="319" t="s">
        <v>395</v>
      </c>
      <c r="I8" s="316" t="s">
        <v>154</v>
      </c>
      <c r="J8" s="320"/>
      <c r="K8" s="691"/>
      <c r="L8" s="318"/>
      <c r="M8" s="319" t="s">
        <v>866</v>
      </c>
      <c r="N8" s="316"/>
      <c r="O8" s="320">
        <v>50</v>
      </c>
      <c r="P8" s="691"/>
      <c r="Q8" s="314"/>
      <c r="R8" s="319" t="s">
        <v>395</v>
      </c>
      <c r="S8" s="323" t="s">
        <v>14</v>
      </c>
      <c r="T8" s="320">
        <v>2650</v>
      </c>
      <c r="U8" s="691"/>
      <c r="V8" s="314"/>
      <c r="W8" s="319" t="s">
        <v>568</v>
      </c>
      <c r="X8" s="316"/>
      <c r="Y8" s="320">
        <v>650</v>
      </c>
      <c r="Z8" s="691"/>
    </row>
    <row r="9" spans="1:26" s="25" customFormat="1" ht="18.600000000000001" customHeight="1">
      <c r="A9" s="257"/>
      <c r="B9" s="321"/>
      <c r="C9" s="322" t="s">
        <v>464</v>
      </c>
      <c r="D9" s="323" t="s">
        <v>817</v>
      </c>
      <c r="E9" s="317">
        <v>2450</v>
      </c>
      <c r="F9" s="676"/>
      <c r="G9" s="325"/>
      <c r="H9" s="326" t="s">
        <v>396</v>
      </c>
      <c r="I9" s="323" t="s">
        <v>154</v>
      </c>
      <c r="J9" s="327"/>
      <c r="K9" s="692"/>
      <c r="L9" s="325"/>
      <c r="M9" s="326" t="s">
        <v>723</v>
      </c>
      <c r="N9" s="323"/>
      <c r="O9" s="327">
        <v>550</v>
      </c>
      <c r="P9" s="692"/>
      <c r="Q9" s="321"/>
      <c r="R9" s="326" t="s">
        <v>396</v>
      </c>
      <c r="S9" s="323" t="s">
        <v>14</v>
      </c>
      <c r="T9" s="327">
        <v>1350</v>
      </c>
      <c r="U9" s="692"/>
      <c r="V9" s="321"/>
      <c r="W9" s="326" t="s">
        <v>556</v>
      </c>
      <c r="X9" s="323"/>
      <c r="Y9" s="327">
        <v>250</v>
      </c>
      <c r="Z9" s="692"/>
    </row>
    <row r="10" spans="1:26" s="25" customFormat="1" ht="18.600000000000001" customHeight="1">
      <c r="A10" s="257"/>
      <c r="B10" s="321"/>
      <c r="C10" s="322" t="s">
        <v>465</v>
      </c>
      <c r="D10" s="323" t="s">
        <v>696</v>
      </c>
      <c r="E10" s="317">
        <v>1350</v>
      </c>
      <c r="F10" s="676"/>
      <c r="G10" s="325"/>
      <c r="H10" s="326" t="s">
        <v>855</v>
      </c>
      <c r="I10" s="323" t="s">
        <v>154</v>
      </c>
      <c r="J10" s="327"/>
      <c r="K10" s="692"/>
      <c r="L10" s="325"/>
      <c r="M10" s="326" t="s">
        <v>914</v>
      </c>
      <c r="N10" s="363" t="s">
        <v>48</v>
      </c>
      <c r="O10" s="327"/>
      <c r="P10" s="692"/>
      <c r="Q10" s="321"/>
      <c r="R10" s="326" t="s">
        <v>397</v>
      </c>
      <c r="S10" s="323" t="s">
        <v>14</v>
      </c>
      <c r="T10" s="327">
        <v>2350</v>
      </c>
      <c r="U10" s="692"/>
      <c r="V10" s="321"/>
      <c r="W10" s="326"/>
      <c r="X10" s="323"/>
      <c r="Y10" s="327"/>
      <c r="Z10" s="692"/>
    </row>
    <row r="11" spans="1:26" s="25" customFormat="1" ht="18.600000000000001" customHeight="1">
      <c r="A11" s="257"/>
      <c r="B11" s="321"/>
      <c r="C11" s="322" t="s">
        <v>397</v>
      </c>
      <c r="D11" s="323" t="s">
        <v>696</v>
      </c>
      <c r="E11" s="317">
        <v>1350</v>
      </c>
      <c r="F11" s="676"/>
      <c r="G11" s="325"/>
      <c r="H11" s="326" t="s">
        <v>202</v>
      </c>
      <c r="I11" s="363" t="s">
        <v>47</v>
      </c>
      <c r="J11" s="327"/>
      <c r="K11" s="692"/>
      <c r="L11" s="325"/>
      <c r="M11" s="326" t="s">
        <v>202</v>
      </c>
      <c r="N11" s="363" t="s">
        <v>48</v>
      </c>
      <c r="O11" s="327"/>
      <c r="P11" s="692"/>
      <c r="Q11" s="321"/>
      <c r="R11" s="326" t="s">
        <v>398</v>
      </c>
      <c r="S11" s="323" t="s">
        <v>915</v>
      </c>
      <c r="T11" s="327">
        <v>1750</v>
      </c>
      <c r="U11" s="692"/>
      <c r="V11" s="321"/>
      <c r="W11" s="326"/>
      <c r="X11" s="323"/>
      <c r="Y11" s="327"/>
      <c r="Z11" s="692"/>
    </row>
    <row r="12" spans="1:26" s="25" customFormat="1" ht="18.600000000000001" customHeight="1">
      <c r="A12" s="257"/>
      <c r="B12" s="321"/>
      <c r="C12" s="322" t="s">
        <v>466</v>
      </c>
      <c r="D12" s="323" t="s">
        <v>817</v>
      </c>
      <c r="E12" s="317">
        <v>1150</v>
      </c>
      <c r="F12" s="676"/>
      <c r="G12" s="325"/>
      <c r="H12" s="326" t="s">
        <v>852</v>
      </c>
      <c r="I12" s="323" t="s">
        <v>154</v>
      </c>
      <c r="J12" s="327"/>
      <c r="K12" s="692"/>
      <c r="L12" s="325"/>
      <c r="M12" s="326"/>
      <c r="N12" s="363"/>
      <c r="O12" s="327"/>
      <c r="P12" s="692"/>
      <c r="Q12" s="321"/>
      <c r="R12" s="326" t="s">
        <v>399</v>
      </c>
      <c r="S12" s="323" t="s">
        <v>14</v>
      </c>
      <c r="T12" s="327">
        <v>1500</v>
      </c>
      <c r="U12" s="692"/>
      <c r="V12" s="321"/>
      <c r="W12" s="326"/>
      <c r="X12" s="323"/>
      <c r="Y12" s="327"/>
      <c r="Z12" s="692"/>
    </row>
    <row r="13" spans="1:26" s="25" customFormat="1" ht="18.600000000000001" customHeight="1">
      <c r="A13" s="257"/>
      <c r="B13" s="321"/>
      <c r="C13" s="322" t="s">
        <v>467</v>
      </c>
      <c r="D13" s="323" t="s">
        <v>696</v>
      </c>
      <c r="E13" s="317">
        <v>850</v>
      </c>
      <c r="F13" s="676"/>
      <c r="G13" s="325"/>
      <c r="H13" s="326" t="s">
        <v>811</v>
      </c>
      <c r="I13" s="323" t="s">
        <v>49</v>
      </c>
      <c r="J13" s="327"/>
      <c r="K13" s="692"/>
      <c r="L13" s="325"/>
      <c r="M13" s="326"/>
      <c r="N13" s="323"/>
      <c r="O13" s="327"/>
      <c r="P13" s="692"/>
      <c r="Q13" s="321"/>
      <c r="R13" s="326" t="s">
        <v>723</v>
      </c>
      <c r="S13" s="323" t="s">
        <v>14</v>
      </c>
      <c r="T13" s="327">
        <v>2050</v>
      </c>
      <c r="U13" s="692"/>
      <c r="V13" s="321"/>
      <c r="W13" s="326"/>
      <c r="X13" s="323"/>
      <c r="Y13" s="327"/>
      <c r="Z13" s="692"/>
    </row>
    <row r="14" spans="1:26" s="25" customFormat="1" ht="18.600000000000001" customHeight="1">
      <c r="A14" s="257"/>
      <c r="B14" s="321"/>
      <c r="C14" s="322" t="s">
        <v>468</v>
      </c>
      <c r="D14" s="323" t="s">
        <v>817</v>
      </c>
      <c r="E14" s="317">
        <v>1700</v>
      </c>
      <c r="F14" s="676"/>
      <c r="G14" s="325"/>
      <c r="H14" s="326"/>
      <c r="I14" s="323"/>
      <c r="J14" s="327"/>
      <c r="K14" s="692"/>
      <c r="L14" s="325"/>
      <c r="M14" s="326"/>
      <c r="N14" s="323"/>
      <c r="O14" s="327"/>
      <c r="P14" s="692"/>
      <c r="Q14" s="321"/>
      <c r="R14" s="326"/>
      <c r="S14" s="323"/>
      <c r="T14" s="327"/>
      <c r="U14" s="692"/>
      <c r="V14" s="321"/>
      <c r="W14" s="326"/>
      <c r="X14" s="323"/>
      <c r="Y14" s="327"/>
      <c r="Z14" s="692"/>
    </row>
    <row r="15" spans="1:26" s="25" customFormat="1" ht="18.600000000000001" customHeight="1">
      <c r="A15" s="257"/>
      <c r="B15" s="321"/>
      <c r="C15" s="322" t="s">
        <v>469</v>
      </c>
      <c r="D15" s="323" t="s">
        <v>817</v>
      </c>
      <c r="E15" s="317">
        <v>3200</v>
      </c>
      <c r="F15" s="676"/>
      <c r="G15" s="325"/>
      <c r="H15" s="326"/>
      <c r="I15" s="323"/>
      <c r="J15" s="327"/>
      <c r="K15" s="692"/>
      <c r="L15" s="325"/>
      <c r="M15" s="326"/>
      <c r="N15" s="323"/>
      <c r="O15" s="327"/>
      <c r="P15" s="692"/>
      <c r="Q15" s="321"/>
      <c r="R15" s="326"/>
      <c r="S15" s="323"/>
      <c r="T15" s="327"/>
      <c r="U15" s="692"/>
      <c r="V15" s="321"/>
      <c r="W15" s="326"/>
      <c r="X15" s="323"/>
      <c r="Y15" s="327"/>
      <c r="Z15" s="692"/>
    </row>
    <row r="16" spans="1:26" s="25" customFormat="1" ht="18.600000000000001" customHeight="1">
      <c r="A16" s="257"/>
      <c r="B16" s="321"/>
      <c r="C16" s="322" t="s">
        <v>470</v>
      </c>
      <c r="D16" s="323" t="s">
        <v>817</v>
      </c>
      <c r="E16" s="317">
        <v>2450</v>
      </c>
      <c r="F16" s="676"/>
      <c r="G16" s="325"/>
      <c r="H16" s="326"/>
      <c r="I16" s="323"/>
      <c r="J16" s="327"/>
      <c r="K16" s="692"/>
      <c r="L16" s="325"/>
      <c r="M16" s="326"/>
      <c r="N16" s="323"/>
      <c r="O16" s="327"/>
      <c r="P16" s="692"/>
      <c r="Q16" s="321"/>
      <c r="R16" s="326"/>
      <c r="S16" s="323"/>
      <c r="T16" s="327"/>
      <c r="U16" s="692"/>
      <c r="V16" s="321"/>
      <c r="W16" s="326"/>
      <c r="X16" s="323"/>
      <c r="Y16" s="327"/>
      <c r="Z16" s="692"/>
    </row>
    <row r="17" spans="1:26" s="25" customFormat="1" ht="18.600000000000001" customHeight="1">
      <c r="A17" s="257"/>
      <c r="B17" s="321"/>
      <c r="C17" s="322" t="s">
        <v>471</v>
      </c>
      <c r="D17" s="323" t="s">
        <v>817</v>
      </c>
      <c r="E17" s="317">
        <v>2350</v>
      </c>
      <c r="F17" s="676"/>
      <c r="G17" s="325"/>
      <c r="H17" s="326"/>
      <c r="I17" s="323"/>
      <c r="J17" s="327"/>
      <c r="K17" s="692"/>
      <c r="L17" s="325"/>
      <c r="M17" s="326"/>
      <c r="N17" s="323"/>
      <c r="O17" s="327"/>
      <c r="P17" s="692"/>
      <c r="Q17" s="321"/>
      <c r="R17" s="326"/>
      <c r="S17" s="323"/>
      <c r="T17" s="327"/>
      <c r="U17" s="692"/>
      <c r="V17" s="321"/>
      <c r="W17" s="326"/>
      <c r="X17" s="323"/>
      <c r="Y17" s="327"/>
      <c r="Z17" s="692"/>
    </row>
    <row r="18" spans="1:26" s="25" customFormat="1" ht="18.600000000000001" customHeight="1">
      <c r="A18" s="257"/>
      <c r="B18" s="321"/>
      <c r="C18" s="448" t="s">
        <v>472</v>
      </c>
      <c r="D18" s="363" t="s">
        <v>826</v>
      </c>
      <c r="E18" s="317">
        <v>1450</v>
      </c>
      <c r="F18" s="676"/>
      <c r="G18" s="449"/>
      <c r="H18" s="326" t="s">
        <v>200</v>
      </c>
      <c r="I18" s="438" t="s">
        <v>827</v>
      </c>
      <c r="J18" s="346"/>
      <c r="K18" s="707"/>
      <c r="L18" s="449"/>
      <c r="M18" s="347" t="s">
        <v>200</v>
      </c>
      <c r="N18" s="438" t="s">
        <v>828</v>
      </c>
      <c r="O18" s="346"/>
      <c r="P18" s="707"/>
      <c r="Q18" s="564"/>
      <c r="R18" s="347" t="s">
        <v>200</v>
      </c>
      <c r="S18" s="438" t="s">
        <v>829</v>
      </c>
      <c r="T18" s="346"/>
      <c r="U18" s="692"/>
      <c r="V18" s="321"/>
      <c r="W18" s="347" t="s">
        <v>569</v>
      </c>
      <c r="X18" s="342"/>
      <c r="Y18" s="346">
        <v>150</v>
      </c>
      <c r="Z18" s="692"/>
    </row>
    <row r="19" spans="1:26" s="25" customFormat="1" ht="18.600000000000001" customHeight="1">
      <c r="A19" s="257"/>
      <c r="B19" s="321"/>
      <c r="C19" s="448"/>
      <c r="D19" s="363"/>
      <c r="E19" s="317"/>
      <c r="F19" s="676"/>
      <c r="G19" s="449"/>
      <c r="H19" s="326"/>
      <c r="I19" s="438"/>
      <c r="J19" s="346"/>
      <c r="K19" s="707"/>
      <c r="L19" s="449"/>
      <c r="M19" s="347"/>
      <c r="N19" s="438"/>
      <c r="O19" s="346"/>
      <c r="P19" s="707"/>
      <c r="Q19" s="564"/>
      <c r="R19" s="347"/>
      <c r="S19" s="438"/>
      <c r="T19" s="825"/>
      <c r="U19" s="707"/>
      <c r="V19" s="340"/>
      <c r="W19" s="347"/>
      <c r="X19" s="342"/>
      <c r="Y19" s="346"/>
      <c r="Z19" s="707"/>
    </row>
    <row r="20" spans="1:26" s="25" customFormat="1" ht="18.600000000000001" customHeight="1">
      <c r="A20" s="256"/>
      <c r="B20" s="340"/>
      <c r="C20" s="448"/>
      <c r="D20" s="363"/>
      <c r="E20" s="317"/>
      <c r="F20" s="676"/>
      <c r="G20" s="325"/>
      <c r="H20" s="326"/>
      <c r="I20" s="545"/>
      <c r="J20" s="549"/>
      <c r="K20" s="693"/>
      <c r="L20" s="344"/>
      <c r="M20" s="571"/>
      <c r="N20" s="545"/>
      <c r="O20" s="549"/>
      <c r="P20" s="693"/>
      <c r="Q20" s="826"/>
      <c r="R20" s="571"/>
      <c r="S20" s="545"/>
      <c r="T20" s="827"/>
      <c r="U20" s="693"/>
      <c r="V20" s="543"/>
      <c r="W20" s="571"/>
      <c r="X20" s="745"/>
      <c r="Y20" s="549"/>
      <c r="Z20" s="693"/>
    </row>
    <row r="21" spans="1:26" s="25" customFormat="1" ht="19.5" customHeight="1" thickBot="1">
      <c r="A21" s="648"/>
      <c r="B21" s="957">
        <f>COUNTA(C8:C20)</f>
        <v>11</v>
      </c>
      <c r="C21" s="958"/>
      <c r="D21" s="959"/>
      <c r="E21" s="226">
        <f>SUM(E8:E20)</f>
        <v>19450</v>
      </c>
      <c r="F21" s="657">
        <f>SUM(F8:F20)</f>
        <v>0</v>
      </c>
      <c r="G21" s="960">
        <f>COUNTA(H8:H20)</f>
        <v>7</v>
      </c>
      <c r="H21" s="961"/>
      <c r="I21" s="962"/>
      <c r="J21" s="194">
        <f>SUM(J8:J20)</f>
        <v>0</v>
      </c>
      <c r="K21" s="677">
        <f>SUM(K8:K20)</f>
        <v>0</v>
      </c>
      <c r="L21" s="963">
        <f>COUNTA(M8:M20)</f>
        <v>5</v>
      </c>
      <c r="M21" s="964"/>
      <c r="N21" s="965"/>
      <c r="O21" s="194">
        <f>SUM(O8:O20)</f>
        <v>600</v>
      </c>
      <c r="P21" s="677">
        <f>SUM(P8:P20)</f>
        <v>0</v>
      </c>
      <c r="Q21" s="963">
        <f>COUNTA(R8:R20)</f>
        <v>7</v>
      </c>
      <c r="R21" s="964"/>
      <c r="S21" s="965"/>
      <c r="T21" s="194">
        <f>SUM(T8:T20)</f>
        <v>11650</v>
      </c>
      <c r="U21" s="677">
        <f>SUM(U8:U20)</f>
        <v>0</v>
      </c>
      <c r="V21" s="963">
        <f>COUNTA(W8:W20)</f>
        <v>3</v>
      </c>
      <c r="W21" s="964"/>
      <c r="X21" s="965"/>
      <c r="Y21" s="194">
        <f>SUM(Y8:Y20)</f>
        <v>1050</v>
      </c>
      <c r="Z21" s="678">
        <f>SUM(Z8:Z20)</f>
        <v>0</v>
      </c>
    </row>
    <row r="22" spans="1:26" ht="15" customHeight="1">
      <c r="B22" s="299"/>
      <c r="C22" s="370"/>
      <c r="D22" s="371"/>
      <c r="E22" s="372"/>
      <c r="F22" s="372"/>
      <c r="G22" s="372"/>
      <c r="H22" s="370"/>
      <c r="I22" s="373"/>
      <c r="J22" s="374"/>
      <c r="K22" s="372"/>
      <c r="L22" s="372"/>
      <c r="M22" s="370"/>
      <c r="N22" s="373"/>
      <c r="O22" s="374"/>
      <c r="P22" s="374"/>
      <c r="Q22" s="372"/>
      <c r="R22" s="370"/>
      <c r="S22" s="373"/>
      <c r="T22" s="374"/>
      <c r="U22" s="374"/>
      <c r="V22" s="372"/>
      <c r="W22" s="977" t="s">
        <v>656</v>
      </c>
      <c r="X22" s="977"/>
      <c r="Y22" s="977"/>
      <c r="Z22" s="977"/>
    </row>
    <row r="23" spans="1:26" s="12" customFormat="1" ht="21" customHeight="1" thickBot="1">
      <c r="A23" s="168" t="s">
        <v>34</v>
      </c>
      <c r="B23" s="350"/>
      <c r="C23" s="351" t="s">
        <v>63</v>
      </c>
      <c r="D23" s="352"/>
      <c r="E23" s="353"/>
      <c r="F23" s="354"/>
      <c r="G23" s="952" t="s">
        <v>693</v>
      </c>
      <c r="H23" s="953"/>
      <c r="I23" s="954">
        <f>E36+J36+O36+T36+Y36</f>
        <v>20700</v>
      </c>
      <c r="J23" s="954"/>
      <c r="K23" s="954"/>
      <c r="L23" s="356"/>
      <c r="M23" s="357"/>
      <c r="N23" s="358"/>
      <c r="O23" s="355"/>
      <c r="P23" s="355"/>
      <c r="Q23" s="355"/>
      <c r="R23" s="359"/>
      <c r="S23" s="360"/>
      <c r="T23" s="355"/>
      <c r="U23" s="355"/>
      <c r="V23" s="355"/>
      <c r="W23" s="359"/>
      <c r="X23" s="360"/>
      <c r="Y23" s="968">
        <f>岐阜県表紙!U43</f>
        <v>45778</v>
      </c>
      <c r="Z23" s="969"/>
    </row>
    <row r="24" spans="1:26" s="12" customFormat="1" ht="19.5" customHeight="1">
      <c r="A24" s="173" t="s">
        <v>35</v>
      </c>
      <c r="B24" s="304" t="s">
        <v>1</v>
      </c>
      <c r="C24" s="305"/>
      <c r="D24" s="306"/>
      <c r="E24" s="307"/>
      <c r="F24" s="421" t="s">
        <v>36</v>
      </c>
      <c r="G24" s="309" t="s">
        <v>2</v>
      </c>
      <c r="H24" s="309"/>
      <c r="I24" s="310"/>
      <c r="J24" s="311"/>
      <c r="K24" s="312" t="s">
        <v>36</v>
      </c>
      <c r="L24" s="313" t="s">
        <v>5</v>
      </c>
      <c r="M24" s="309"/>
      <c r="N24" s="310"/>
      <c r="O24" s="311"/>
      <c r="P24" s="312" t="s">
        <v>36</v>
      </c>
      <c r="Q24" s="313" t="s">
        <v>7</v>
      </c>
      <c r="R24" s="309"/>
      <c r="S24" s="310"/>
      <c r="T24" s="311"/>
      <c r="U24" s="312" t="s">
        <v>36</v>
      </c>
      <c r="V24" s="313" t="s">
        <v>119</v>
      </c>
      <c r="W24" s="309"/>
      <c r="X24" s="310"/>
      <c r="Y24" s="311"/>
      <c r="Z24" s="312" t="s">
        <v>18</v>
      </c>
    </row>
    <row r="25" spans="1:26" s="25" customFormat="1" ht="18.600000000000001" customHeight="1">
      <c r="A25" s="192"/>
      <c r="B25" s="488"/>
      <c r="C25" s="387" t="s">
        <v>400</v>
      </c>
      <c r="D25" s="388" t="s">
        <v>696</v>
      </c>
      <c r="E25" s="317">
        <v>2400</v>
      </c>
      <c r="F25" s="676"/>
      <c r="G25" s="561"/>
      <c r="H25" s="326" t="s">
        <v>218</v>
      </c>
      <c r="I25" s="363" t="s">
        <v>47</v>
      </c>
      <c r="J25" s="320"/>
      <c r="K25" s="691"/>
      <c r="L25" s="700"/>
      <c r="M25" s="326" t="s">
        <v>218</v>
      </c>
      <c r="N25" s="363" t="s">
        <v>48</v>
      </c>
      <c r="O25" s="320"/>
      <c r="P25" s="691"/>
      <c r="Q25" s="488"/>
      <c r="R25" s="326" t="s">
        <v>401</v>
      </c>
      <c r="S25" s="323" t="s">
        <v>14</v>
      </c>
      <c r="T25" s="327">
        <v>2000</v>
      </c>
      <c r="U25" s="691"/>
      <c r="V25" s="488"/>
      <c r="W25" s="319" t="s">
        <v>400</v>
      </c>
      <c r="X25" s="388"/>
      <c r="Y25" s="320">
        <v>450</v>
      </c>
      <c r="Z25" s="691"/>
    </row>
    <row r="26" spans="1:26" s="25" customFormat="1" ht="18.600000000000001" customHeight="1">
      <c r="A26" s="257"/>
      <c r="B26" s="485"/>
      <c r="C26" s="322" t="s">
        <v>403</v>
      </c>
      <c r="D26" s="363" t="s">
        <v>696</v>
      </c>
      <c r="E26" s="317">
        <v>1700</v>
      </c>
      <c r="F26" s="676"/>
      <c r="G26" s="562"/>
      <c r="H26" s="326" t="s">
        <v>219</v>
      </c>
      <c r="I26" s="363" t="s">
        <v>47</v>
      </c>
      <c r="J26" s="327"/>
      <c r="K26" s="692"/>
      <c r="L26" s="562"/>
      <c r="M26" s="326" t="s">
        <v>219</v>
      </c>
      <c r="N26" s="363" t="s">
        <v>48</v>
      </c>
      <c r="O26" s="327"/>
      <c r="P26" s="692"/>
      <c r="Q26" s="485"/>
      <c r="R26" s="326" t="s">
        <v>402</v>
      </c>
      <c r="S26" s="323" t="s">
        <v>14</v>
      </c>
      <c r="T26" s="327">
        <v>1150</v>
      </c>
      <c r="U26" s="692"/>
      <c r="V26" s="485"/>
      <c r="W26" s="326"/>
      <c r="X26" s="363"/>
      <c r="Y26" s="327"/>
      <c r="Z26" s="692"/>
    </row>
    <row r="27" spans="1:26" s="25" customFormat="1" ht="18.600000000000001" customHeight="1">
      <c r="A27" s="257"/>
      <c r="B27" s="314" t="s">
        <v>123</v>
      </c>
      <c r="C27" s="322" t="s">
        <v>721</v>
      </c>
      <c r="D27" s="323" t="s">
        <v>948</v>
      </c>
      <c r="E27" s="317">
        <v>1400</v>
      </c>
      <c r="F27" s="676"/>
      <c r="G27" s="562"/>
      <c r="H27" s="326" t="s">
        <v>220</v>
      </c>
      <c r="I27" s="363" t="s">
        <v>47</v>
      </c>
      <c r="J27" s="327"/>
      <c r="K27" s="692"/>
      <c r="L27" s="562"/>
      <c r="M27" s="326" t="s">
        <v>220</v>
      </c>
      <c r="N27" s="363" t="s">
        <v>48</v>
      </c>
      <c r="O27" s="563"/>
      <c r="P27" s="692"/>
      <c r="Q27" s="485"/>
      <c r="R27" s="326" t="s">
        <v>642</v>
      </c>
      <c r="S27" s="363" t="s">
        <v>706</v>
      </c>
      <c r="T27" s="327">
        <v>2450</v>
      </c>
      <c r="U27" s="692"/>
      <c r="V27" s="485"/>
      <c r="W27" s="326"/>
      <c r="X27" s="363"/>
      <c r="Y27" s="327"/>
      <c r="Z27" s="692"/>
    </row>
    <row r="28" spans="1:26" s="25" customFormat="1" ht="18.600000000000001" customHeight="1">
      <c r="A28" s="257"/>
      <c r="B28" s="485"/>
      <c r="C28" s="322" t="s">
        <v>402</v>
      </c>
      <c r="D28" s="363" t="s">
        <v>725</v>
      </c>
      <c r="E28" s="317">
        <v>2000</v>
      </c>
      <c r="F28" s="676"/>
      <c r="G28" s="562"/>
      <c r="H28" s="326" t="s">
        <v>613</v>
      </c>
      <c r="I28" s="363" t="s">
        <v>47</v>
      </c>
      <c r="J28" s="327"/>
      <c r="K28" s="692"/>
      <c r="L28" s="562"/>
      <c r="M28" s="326" t="s">
        <v>613</v>
      </c>
      <c r="N28" s="363" t="s">
        <v>48</v>
      </c>
      <c r="O28" s="327"/>
      <c r="P28" s="692"/>
      <c r="Q28" s="485"/>
      <c r="R28" s="347" t="s">
        <v>613</v>
      </c>
      <c r="S28" s="323" t="s">
        <v>14</v>
      </c>
      <c r="T28" s="346">
        <v>1350</v>
      </c>
      <c r="U28" s="692"/>
      <c r="V28" s="485"/>
      <c r="W28" s="326"/>
      <c r="X28" s="363"/>
      <c r="Y28" s="327"/>
      <c r="Z28" s="692"/>
    </row>
    <row r="29" spans="1:26" s="25" customFormat="1" ht="18.600000000000001" customHeight="1">
      <c r="A29" s="257"/>
      <c r="B29" s="485"/>
      <c r="C29" s="322" t="s">
        <v>401</v>
      </c>
      <c r="D29" s="363" t="s">
        <v>725</v>
      </c>
      <c r="E29" s="317">
        <v>1550</v>
      </c>
      <c r="F29" s="676"/>
      <c r="G29" s="562"/>
      <c r="H29" s="326"/>
      <c r="I29" s="363"/>
      <c r="J29" s="327"/>
      <c r="K29" s="692"/>
      <c r="L29" s="562"/>
      <c r="M29" s="326"/>
      <c r="N29" s="363"/>
      <c r="O29" s="327"/>
      <c r="P29" s="692"/>
      <c r="Q29" s="485"/>
      <c r="R29" s="347"/>
      <c r="S29" s="438"/>
      <c r="T29" s="346"/>
      <c r="U29" s="692"/>
      <c r="V29" s="485"/>
      <c r="W29" s="326"/>
      <c r="X29" s="363"/>
      <c r="Y29" s="327"/>
      <c r="Z29" s="692"/>
    </row>
    <row r="30" spans="1:26" s="25" customFormat="1" ht="18.600000000000001" customHeight="1">
      <c r="A30" s="257"/>
      <c r="B30" s="485"/>
      <c r="C30" s="322" t="s">
        <v>726</v>
      </c>
      <c r="D30" s="363" t="s">
        <v>727</v>
      </c>
      <c r="E30" s="317">
        <v>500</v>
      </c>
      <c r="F30" s="676"/>
      <c r="G30" s="562"/>
      <c r="H30" s="326" t="s">
        <v>641</v>
      </c>
      <c r="I30" s="363" t="s">
        <v>125</v>
      </c>
      <c r="J30" s="327"/>
      <c r="K30" s="692"/>
      <c r="L30" s="562"/>
      <c r="M30" s="326" t="s">
        <v>641</v>
      </c>
      <c r="N30" s="363" t="s">
        <v>127</v>
      </c>
      <c r="O30" s="327"/>
      <c r="P30" s="692"/>
      <c r="Q30" s="485"/>
      <c r="R30" s="347" t="s">
        <v>643</v>
      </c>
      <c r="S30" s="438" t="s">
        <v>129</v>
      </c>
      <c r="T30" s="346"/>
      <c r="U30" s="692"/>
      <c r="V30" s="485"/>
      <c r="W30" s="326"/>
      <c r="X30" s="363"/>
      <c r="Y30" s="327"/>
      <c r="Z30" s="692"/>
    </row>
    <row r="31" spans="1:26" s="25" customFormat="1" ht="18.600000000000001" customHeight="1">
      <c r="A31" s="256"/>
      <c r="B31" s="564"/>
      <c r="C31" s="448" t="s">
        <v>860</v>
      </c>
      <c r="D31" s="363" t="s">
        <v>727</v>
      </c>
      <c r="E31" s="317">
        <v>1300</v>
      </c>
      <c r="F31" s="676"/>
      <c r="G31" s="565"/>
      <c r="H31" s="326" t="s">
        <v>861</v>
      </c>
      <c r="I31" s="363" t="s">
        <v>125</v>
      </c>
      <c r="J31" s="346"/>
      <c r="K31" s="692"/>
      <c r="L31" s="565"/>
      <c r="M31" s="326" t="s">
        <v>861</v>
      </c>
      <c r="N31" s="438" t="s">
        <v>127</v>
      </c>
      <c r="O31" s="346"/>
      <c r="P31" s="692"/>
      <c r="Q31" s="564"/>
      <c r="R31" s="347" t="s">
        <v>861</v>
      </c>
      <c r="S31" s="438" t="s">
        <v>129</v>
      </c>
      <c r="T31" s="346"/>
      <c r="U31" s="692"/>
      <c r="V31" s="564"/>
      <c r="W31" s="347"/>
      <c r="X31" s="438"/>
      <c r="Y31" s="346"/>
      <c r="Z31" s="692"/>
    </row>
    <row r="32" spans="1:26" s="25" customFormat="1" ht="18.600000000000001" customHeight="1">
      <c r="A32" s="256"/>
      <c r="B32" s="564"/>
      <c r="C32" s="788" t="s">
        <v>645</v>
      </c>
      <c r="D32" s="363" t="s">
        <v>727</v>
      </c>
      <c r="E32" s="317">
        <v>850</v>
      </c>
      <c r="F32" s="676"/>
      <c r="G32" s="565"/>
      <c r="H32" s="347" t="s">
        <v>290</v>
      </c>
      <c r="I32" s="363" t="s">
        <v>125</v>
      </c>
      <c r="J32" s="346"/>
      <c r="K32" s="692"/>
      <c r="L32" s="565"/>
      <c r="M32" s="347" t="s">
        <v>290</v>
      </c>
      <c r="N32" s="363" t="s">
        <v>127</v>
      </c>
      <c r="O32" s="346"/>
      <c r="P32" s="692"/>
      <c r="Q32" s="564"/>
      <c r="R32" s="347" t="s">
        <v>290</v>
      </c>
      <c r="S32" s="363" t="s">
        <v>129</v>
      </c>
      <c r="T32" s="346"/>
      <c r="U32" s="692"/>
      <c r="V32" s="564"/>
      <c r="W32" s="347"/>
      <c r="X32" s="438"/>
      <c r="Y32" s="346"/>
      <c r="Z32" s="692"/>
    </row>
    <row r="33" spans="1:26" s="25" customFormat="1" ht="18.600000000000001" customHeight="1">
      <c r="A33" s="256"/>
      <c r="B33" s="564"/>
      <c r="C33" s="789" t="s">
        <v>722</v>
      </c>
      <c r="D33" s="363" t="s">
        <v>727</v>
      </c>
      <c r="E33" s="317">
        <v>650</v>
      </c>
      <c r="F33" s="676"/>
      <c r="G33" s="565"/>
      <c r="H33" s="347" t="s">
        <v>644</v>
      </c>
      <c r="I33" s="363" t="s">
        <v>125</v>
      </c>
      <c r="J33" s="346"/>
      <c r="K33" s="692"/>
      <c r="L33" s="565"/>
      <c r="M33" s="347" t="s">
        <v>644</v>
      </c>
      <c r="N33" s="363" t="s">
        <v>127</v>
      </c>
      <c r="O33" s="346"/>
      <c r="P33" s="692"/>
      <c r="Q33" s="564"/>
      <c r="R33" s="347" t="s">
        <v>644</v>
      </c>
      <c r="S33" s="363" t="s">
        <v>129</v>
      </c>
      <c r="T33" s="346"/>
      <c r="U33" s="692"/>
      <c r="V33" s="564"/>
      <c r="W33" s="347"/>
      <c r="X33" s="438"/>
      <c r="Y33" s="346"/>
      <c r="Z33" s="692"/>
    </row>
    <row r="34" spans="1:26" s="25" customFormat="1" ht="18.600000000000001" customHeight="1">
      <c r="A34" s="256"/>
      <c r="B34" s="564"/>
      <c r="C34" s="448" t="s">
        <v>515</v>
      </c>
      <c r="D34" s="363" t="s">
        <v>727</v>
      </c>
      <c r="E34" s="317">
        <v>900</v>
      </c>
      <c r="F34" s="676"/>
      <c r="G34" s="565"/>
      <c r="H34" s="347" t="s">
        <v>291</v>
      </c>
      <c r="I34" s="363" t="s">
        <v>125</v>
      </c>
      <c r="J34" s="346"/>
      <c r="K34" s="692"/>
      <c r="L34" s="565"/>
      <c r="M34" s="347" t="s">
        <v>291</v>
      </c>
      <c r="N34" s="363" t="s">
        <v>127</v>
      </c>
      <c r="O34" s="346"/>
      <c r="P34" s="692"/>
      <c r="Q34" s="564"/>
      <c r="R34" s="347" t="s">
        <v>291</v>
      </c>
      <c r="S34" s="363" t="s">
        <v>129</v>
      </c>
      <c r="T34" s="346"/>
      <c r="U34" s="692"/>
      <c r="V34" s="564"/>
      <c r="W34" s="347"/>
      <c r="X34" s="438"/>
      <c r="Y34" s="346"/>
      <c r="Z34" s="692"/>
    </row>
    <row r="35" spans="1:26" s="25" customFormat="1" ht="18.600000000000001" customHeight="1">
      <c r="A35" s="256"/>
      <c r="B35" s="564"/>
      <c r="C35" s="448"/>
      <c r="D35" s="363"/>
      <c r="E35" s="317"/>
      <c r="F35" s="676"/>
      <c r="G35" s="566"/>
      <c r="H35" s="345"/>
      <c r="I35" s="363"/>
      <c r="J35" s="346"/>
      <c r="K35" s="693"/>
      <c r="L35" s="565"/>
      <c r="M35" s="345"/>
      <c r="N35" s="363"/>
      <c r="O35" s="346"/>
      <c r="P35" s="693"/>
      <c r="Q35" s="564"/>
      <c r="R35" s="345"/>
      <c r="S35" s="363"/>
      <c r="T35" s="346"/>
      <c r="U35" s="693"/>
      <c r="V35" s="564"/>
      <c r="W35" s="347" t="s">
        <v>515</v>
      </c>
      <c r="X35" s="438"/>
      <c r="Y35" s="346">
        <v>50</v>
      </c>
      <c r="Z35" s="693"/>
    </row>
    <row r="36" spans="1:26" s="25" customFormat="1" ht="19.5" customHeight="1" thickBot="1">
      <c r="A36" s="648"/>
      <c r="B36" s="957">
        <f>COUNTA(C25:C35)</f>
        <v>10</v>
      </c>
      <c r="C36" s="958"/>
      <c r="D36" s="959"/>
      <c r="E36" s="226">
        <f>SUM(E25:E35)</f>
        <v>13250</v>
      </c>
      <c r="F36" s="657">
        <f>SUM(F25:F35)</f>
        <v>0</v>
      </c>
      <c r="G36" s="960">
        <f>COUNTA(H25:H35)</f>
        <v>9</v>
      </c>
      <c r="H36" s="961"/>
      <c r="I36" s="962"/>
      <c r="J36" s="194">
        <f>SUM(J25:J35)</f>
        <v>0</v>
      </c>
      <c r="K36" s="677">
        <f>SUM(K25:K35)</f>
        <v>0</v>
      </c>
      <c r="L36" s="963">
        <f>COUNTA(M25:M35)</f>
        <v>9</v>
      </c>
      <c r="M36" s="964"/>
      <c r="N36" s="965"/>
      <c r="O36" s="194"/>
      <c r="P36" s="658"/>
      <c r="Q36" s="963">
        <f>COUNTA(R25:R35)</f>
        <v>9</v>
      </c>
      <c r="R36" s="964"/>
      <c r="S36" s="965"/>
      <c r="T36" s="194">
        <f>SUM(T25:T35)</f>
        <v>6950</v>
      </c>
      <c r="U36" s="681">
        <f>SUM(U25:U35)</f>
        <v>0</v>
      </c>
      <c r="V36" s="963">
        <f>COUNTA(W25:W35)</f>
        <v>2</v>
      </c>
      <c r="W36" s="964"/>
      <c r="X36" s="965"/>
      <c r="Y36" s="194">
        <f>SUM(Y25:Y35)</f>
        <v>500</v>
      </c>
      <c r="Z36" s="682">
        <f>SUM(Z25:Z35)</f>
        <v>0</v>
      </c>
    </row>
    <row r="37" spans="1:26" ht="7.5" customHeight="1">
      <c r="B37" s="299"/>
      <c r="C37" s="370"/>
      <c r="D37" s="371"/>
      <c r="E37" s="372"/>
      <c r="F37" s="372"/>
      <c r="G37" s="372"/>
      <c r="H37" s="370"/>
      <c r="I37" s="373"/>
      <c r="J37" s="374"/>
      <c r="K37" s="372"/>
      <c r="L37" s="372"/>
      <c r="M37" s="370"/>
      <c r="N37" s="373"/>
      <c r="O37" s="374"/>
      <c r="P37" s="374"/>
      <c r="Q37" s="372"/>
      <c r="R37" s="370"/>
      <c r="S37" s="373"/>
      <c r="T37" s="374"/>
      <c r="U37" s="374"/>
      <c r="V37" s="372"/>
      <c r="W37" s="370"/>
      <c r="X37" s="373"/>
      <c r="Y37" s="374"/>
      <c r="Z37" s="374"/>
    </row>
    <row r="38" spans="1:26" s="25" customFormat="1" ht="18.75" customHeight="1">
      <c r="A38" s="67" t="s">
        <v>26</v>
      </c>
      <c r="B38" s="450"/>
      <c r="C38" s="502" t="s">
        <v>315</v>
      </c>
      <c r="D38" s="452"/>
      <c r="E38" s="503"/>
      <c r="F38" s="503"/>
      <c r="G38" s="454"/>
      <c r="H38" s="502" t="s">
        <v>311</v>
      </c>
      <c r="I38" s="455"/>
      <c r="J38" s="504"/>
      <c r="K38" s="503"/>
      <c r="L38" s="397" t="s">
        <v>123</v>
      </c>
      <c r="M38" s="502" t="s">
        <v>954</v>
      </c>
      <c r="N38" s="399"/>
      <c r="O38" s="504"/>
      <c r="P38" s="504"/>
      <c r="Q38" s="454"/>
      <c r="R38" s="398"/>
      <c r="S38" s="455"/>
      <c r="T38" s="504"/>
      <c r="U38" s="504"/>
      <c r="V38" s="454"/>
      <c r="W38" s="398"/>
      <c r="X38" s="455"/>
      <c r="Y38" s="504"/>
      <c r="Z38" s="505"/>
    </row>
    <row r="39" spans="1:26" s="25" customFormat="1" ht="18.75" customHeight="1">
      <c r="A39" s="71"/>
      <c r="B39" s="553"/>
      <c r="C39" s="335" t="s">
        <v>970</v>
      </c>
      <c r="D39" s="458"/>
      <c r="E39" s="507"/>
      <c r="F39" s="507"/>
      <c r="G39" s="460"/>
      <c r="H39" s="335" t="s">
        <v>973</v>
      </c>
      <c r="I39" s="461"/>
      <c r="J39" s="508"/>
      <c r="K39" s="507"/>
      <c r="L39" s="460"/>
      <c r="M39" s="335"/>
      <c r="N39" s="461"/>
      <c r="O39" s="508"/>
      <c r="P39" s="508"/>
      <c r="Q39" s="460"/>
      <c r="R39" s="408"/>
      <c r="S39" s="461"/>
      <c r="T39" s="508"/>
      <c r="U39" s="508"/>
      <c r="V39" s="460"/>
      <c r="W39" s="408"/>
      <c r="X39" s="461"/>
      <c r="Y39" s="508"/>
      <c r="Z39" s="509"/>
    </row>
    <row r="40" spans="1:26" s="25" customFormat="1" ht="18.75" customHeight="1">
      <c r="A40" s="291"/>
      <c r="B40" s="99"/>
      <c r="C40" s="74"/>
      <c r="D40" s="101"/>
      <c r="E40" s="69"/>
      <c r="F40" s="69"/>
      <c r="G40" s="97"/>
      <c r="H40" s="74"/>
      <c r="I40" s="103"/>
      <c r="J40" s="70"/>
      <c r="K40" s="69"/>
      <c r="L40" s="97"/>
      <c r="M40" s="74"/>
      <c r="N40" s="103"/>
      <c r="O40" s="70"/>
      <c r="P40" s="70"/>
      <c r="Q40" s="97"/>
      <c r="R40" s="74"/>
      <c r="S40" s="103"/>
      <c r="T40" s="70"/>
      <c r="U40" s="70"/>
      <c r="V40" s="97"/>
      <c r="W40" s="74"/>
      <c r="X40" s="103"/>
      <c r="Y40" s="70"/>
      <c r="Z40" s="70"/>
    </row>
  </sheetData>
  <mergeCells count="24">
    <mergeCell ref="V36:X36"/>
    <mergeCell ref="L21:N21"/>
    <mergeCell ref="Q21:S21"/>
    <mergeCell ref="L36:N36"/>
    <mergeCell ref="Q36:S36"/>
    <mergeCell ref="V21:X21"/>
    <mergeCell ref="W22:Z22"/>
    <mergeCell ref="Y23:Z23"/>
    <mergeCell ref="B36:D36"/>
    <mergeCell ref="G36:I36"/>
    <mergeCell ref="G6:H6"/>
    <mergeCell ref="G23:H23"/>
    <mergeCell ref="B21:D21"/>
    <mergeCell ref="G21:I21"/>
    <mergeCell ref="I23:K23"/>
    <mergeCell ref="I6:K6"/>
    <mergeCell ref="Y6:Z6"/>
    <mergeCell ref="B1:H2"/>
    <mergeCell ref="B3:H4"/>
    <mergeCell ref="K1:M2"/>
    <mergeCell ref="K3:M4"/>
    <mergeCell ref="W2:Z4"/>
    <mergeCell ref="P1:V4"/>
    <mergeCell ref="W5:Z5"/>
  </mergeCells>
  <phoneticPr fontId="5"/>
  <dataValidations count="1">
    <dataValidation type="whole" operator="lessThanOrEqual" showInputMessage="1" showErrorMessage="1" sqref="Z25:Z35 F25:F35 Z8:Z20 K25:K35 P25:P35 U25:U35 F8:F20 U8:U20 K8:K20 P8:P20" xr:uid="{00000000-0002-0000-0B00-000000000000}">
      <formula1>E8</formula1>
    </dataValidation>
  </dataValidations>
  <hyperlinks>
    <hyperlink ref="W22:Z22" location="岐阜県表紙!A1" display="岐阜県表紙へ戻る" xr:uid="{00000000-0004-0000-0B00-000000000000}"/>
    <hyperlink ref="W5:Z5" location="岐阜県表紙!A1" display="岐阜県表紙へ戻る" xr:uid="{00000000-0004-0000-0B00-000001000000}"/>
  </hyperlinks>
  <printOptions horizontalCentered="1" verticalCentered="1"/>
  <pageMargins left="0.25" right="0.2" top="0.31" bottom="0.2" header="0.19685039370078741" footer="0.19685039370078741"/>
  <pageSetup paperSize="9" scale="83" firstPageNumber="56" fitToHeight="0" orientation="landscape" horizontalDpi="4294967292" verticalDpi="400" r:id="rId1"/>
  <headerFooter alignWithMargins="0">
    <oddFooter>&amp;C－&amp;P－&amp;R中日興業（株）</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8"/>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F14+U14+Z14+F25+K25+Z25+F32+K32+K14+U25</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1" customHeight="1" thickBot="1">
      <c r="A6" s="349" t="s">
        <v>34</v>
      </c>
      <c r="B6" s="350"/>
      <c r="C6" s="351" t="s">
        <v>11</v>
      </c>
      <c r="D6" s="352"/>
      <c r="E6" s="353"/>
      <c r="F6" s="354"/>
      <c r="G6" s="952" t="s">
        <v>693</v>
      </c>
      <c r="H6" s="953"/>
      <c r="I6" s="954">
        <f>E14+J14+O14+T14+Y14</f>
        <v>10250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361" t="s">
        <v>35</v>
      </c>
      <c r="B7" s="304" t="s">
        <v>1</v>
      </c>
      <c r="C7" s="305"/>
      <c r="D7" s="306"/>
      <c r="E7" s="307"/>
      <c r="F7" s="421" t="s">
        <v>36</v>
      </c>
      <c r="G7" s="309" t="s">
        <v>2</v>
      </c>
      <c r="H7" s="309"/>
      <c r="I7" s="310"/>
      <c r="J7" s="311"/>
      <c r="K7" s="312" t="s">
        <v>36</v>
      </c>
      <c r="L7" s="313" t="s">
        <v>5</v>
      </c>
      <c r="M7" s="309"/>
      <c r="N7" s="310"/>
      <c r="O7" s="311"/>
      <c r="P7" s="312" t="s">
        <v>36</v>
      </c>
      <c r="Q7" s="313" t="s">
        <v>7</v>
      </c>
      <c r="R7" s="309"/>
      <c r="S7" s="310"/>
      <c r="T7" s="311"/>
      <c r="U7" s="312" t="s">
        <v>36</v>
      </c>
      <c r="V7" s="313" t="s">
        <v>119</v>
      </c>
      <c r="W7" s="309"/>
      <c r="X7" s="310"/>
      <c r="Y7" s="311"/>
      <c r="Z7" s="312" t="s">
        <v>18</v>
      </c>
    </row>
    <row r="8" spans="1:26" s="25" customFormat="1" ht="18.75" customHeight="1">
      <c r="A8" s="392"/>
      <c r="B8" s="314"/>
      <c r="C8" s="387" t="s">
        <v>517</v>
      </c>
      <c r="D8" s="388" t="s">
        <v>817</v>
      </c>
      <c r="E8" s="317">
        <v>1600</v>
      </c>
      <c r="F8" s="676"/>
      <c r="G8" s="426"/>
      <c r="H8" s="319" t="s">
        <v>69</v>
      </c>
      <c r="I8" s="388" t="s">
        <v>719</v>
      </c>
      <c r="J8" s="320"/>
      <c r="K8" s="691"/>
      <c r="L8" s="318"/>
      <c r="M8" s="319" t="s">
        <v>69</v>
      </c>
      <c r="N8" s="388" t="s">
        <v>634</v>
      </c>
      <c r="O8" s="320"/>
      <c r="P8" s="691"/>
      <c r="Q8" s="314"/>
      <c r="R8" s="319" t="s">
        <v>69</v>
      </c>
      <c r="S8" s="388" t="s">
        <v>14</v>
      </c>
      <c r="T8" s="320">
        <v>1700</v>
      </c>
      <c r="U8" s="691"/>
      <c r="V8" s="314"/>
      <c r="W8" s="319" t="s">
        <v>69</v>
      </c>
      <c r="X8" s="388"/>
      <c r="Y8" s="320">
        <v>800</v>
      </c>
      <c r="Z8" s="691"/>
    </row>
    <row r="9" spans="1:26" s="25" customFormat="1" ht="18.75" customHeight="1">
      <c r="A9" s="446"/>
      <c r="B9" s="321"/>
      <c r="C9" s="322" t="s">
        <v>69</v>
      </c>
      <c r="D9" s="363" t="s">
        <v>847</v>
      </c>
      <c r="E9" s="317">
        <v>3000</v>
      </c>
      <c r="F9" s="676"/>
      <c r="G9" s="325"/>
      <c r="H9" s="326"/>
      <c r="I9" s="363"/>
      <c r="J9" s="327"/>
      <c r="K9" s="692"/>
      <c r="L9" s="325"/>
      <c r="M9" s="326"/>
      <c r="N9" s="363"/>
      <c r="O9" s="327"/>
      <c r="P9" s="692"/>
      <c r="Q9" s="321"/>
      <c r="R9" s="326"/>
      <c r="S9" s="363"/>
      <c r="T9" s="327"/>
      <c r="U9" s="692"/>
      <c r="V9" s="321"/>
      <c r="W9" s="326"/>
      <c r="X9" s="363"/>
      <c r="Y9" s="327"/>
      <c r="Z9" s="692"/>
    </row>
    <row r="10" spans="1:26" s="25" customFormat="1" ht="18.75" customHeight="1">
      <c r="A10" s="446"/>
      <c r="B10" s="321"/>
      <c r="C10" s="322" t="s">
        <v>70</v>
      </c>
      <c r="D10" s="363" t="s">
        <v>847</v>
      </c>
      <c r="E10" s="317">
        <v>3150</v>
      </c>
      <c r="F10" s="676"/>
      <c r="G10" s="325"/>
      <c r="H10" s="326" t="s">
        <v>70</v>
      </c>
      <c r="I10" s="363" t="s">
        <v>125</v>
      </c>
      <c r="J10" s="327"/>
      <c r="K10" s="692"/>
      <c r="L10" s="325"/>
      <c r="M10" s="326" t="s">
        <v>70</v>
      </c>
      <c r="N10" s="363" t="s">
        <v>127</v>
      </c>
      <c r="O10" s="327"/>
      <c r="P10" s="692"/>
      <c r="Q10" s="321"/>
      <c r="R10" s="326" t="s">
        <v>70</v>
      </c>
      <c r="S10" s="363" t="s">
        <v>129</v>
      </c>
      <c r="T10" s="327"/>
      <c r="U10" s="692"/>
      <c r="V10" s="321"/>
      <c r="W10" s="326"/>
      <c r="X10" s="363"/>
      <c r="Y10" s="327"/>
      <c r="Z10" s="692"/>
    </row>
    <row r="11" spans="1:26" s="25" customFormat="1" ht="18.75" customHeight="1">
      <c r="A11" s="446"/>
      <c r="B11" s="321"/>
      <c r="C11" s="322"/>
      <c r="D11" s="363"/>
      <c r="E11" s="317"/>
      <c r="F11" s="676"/>
      <c r="G11" s="325"/>
      <c r="H11" s="326"/>
      <c r="I11" s="363"/>
      <c r="J11" s="327"/>
      <c r="K11" s="692"/>
      <c r="L11" s="325"/>
      <c r="M11" s="326"/>
      <c r="N11" s="363"/>
      <c r="O11" s="327"/>
      <c r="P11" s="692"/>
      <c r="Q11" s="321"/>
      <c r="R11" s="326"/>
      <c r="S11" s="363"/>
      <c r="T11" s="327"/>
      <c r="U11" s="692"/>
      <c r="V11" s="321"/>
      <c r="W11" s="326"/>
      <c r="X11" s="363"/>
      <c r="Y11" s="327"/>
      <c r="Z11" s="692"/>
    </row>
    <row r="12" spans="1:26" s="25" customFormat="1" ht="18.75" customHeight="1">
      <c r="A12" s="446"/>
      <c r="B12" s="321"/>
      <c r="C12" s="322"/>
      <c r="D12" s="363"/>
      <c r="E12" s="324"/>
      <c r="F12" s="676"/>
      <c r="G12" s="325"/>
      <c r="H12" s="326"/>
      <c r="I12" s="363"/>
      <c r="J12" s="327"/>
      <c r="K12" s="692"/>
      <c r="L12" s="325"/>
      <c r="M12" s="326"/>
      <c r="N12" s="363"/>
      <c r="O12" s="327"/>
      <c r="P12" s="692"/>
      <c r="Q12" s="321"/>
      <c r="R12" s="326"/>
      <c r="S12" s="363"/>
      <c r="T12" s="327"/>
      <c r="U12" s="692"/>
      <c r="V12" s="321"/>
      <c r="W12" s="326"/>
      <c r="X12" s="363"/>
      <c r="Y12" s="327"/>
      <c r="Z12" s="692"/>
    </row>
    <row r="13" spans="1:26" s="25" customFormat="1" ht="18.75" customHeight="1">
      <c r="A13" s="437"/>
      <c r="B13" s="340"/>
      <c r="C13" s="341"/>
      <c r="D13" s="438"/>
      <c r="E13" s="343"/>
      <c r="F13" s="676"/>
      <c r="G13" s="344"/>
      <c r="H13" s="345"/>
      <c r="I13" s="438"/>
      <c r="J13" s="346"/>
      <c r="K13" s="693"/>
      <c r="L13" s="449"/>
      <c r="M13" s="345"/>
      <c r="N13" s="438"/>
      <c r="O13" s="346"/>
      <c r="P13" s="693"/>
      <c r="Q13" s="340"/>
      <c r="R13" s="345"/>
      <c r="S13" s="438"/>
      <c r="T13" s="346"/>
      <c r="U13" s="693"/>
      <c r="V13" s="340"/>
      <c r="W13" s="345"/>
      <c r="X13" s="438"/>
      <c r="Y13" s="346"/>
      <c r="Z13" s="693"/>
    </row>
    <row r="14" spans="1:26" s="25" customFormat="1" ht="19.5" customHeight="1" thickBot="1">
      <c r="A14" s="648"/>
      <c r="B14" s="957">
        <f>COUNTA(C8:C13)</f>
        <v>3</v>
      </c>
      <c r="C14" s="958"/>
      <c r="D14" s="959"/>
      <c r="E14" s="226">
        <f>SUM(E8:E13)</f>
        <v>7750</v>
      </c>
      <c r="F14" s="657">
        <f>SUM(F8:F13)</f>
        <v>0</v>
      </c>
      <c r="G14" s="960">
        <f>COUNTA(H8:H13)</f>
        <v>2</v>
      </c>
      <c r="H14" s="961"/>
      <c r="I14" s="962"/>
      <c r="J14" s="194">
        <f>SUM(J8:J13)</f>
        <v>0</v>
      </c>
      <c r="K14" s="658">
        <f>SUM(K8:K13)</f>
        <v>0</v>
      </c>
      <c r="L14" s="963">
        <f>COUNTA(M8:M13)</f>
        <v>2</v>
      </c>
      <c r="M14" s="964"/>
      <c r="N14" s="965"/>
      <c r="O14" s="194"/>
      <c r="P14" s="658"/>
      <c r="Q14" s="963">
        <f>COUNTA(R8:R13)</f>
        <v>2</v>
      </c>
      <c r="R14" s="964"/>
      <c r="S14" s="965"/>
      <c r="T14" s="194">
        <f>SUM(T8:T13)</f>
        <v>1700</v>
      </c>
      <c r="U14" s="681">
        <f>SUM(U8:U13)</f>
        <v>0</v>
      </c>
      <c r="V14" s="963">
        <f>COUNTA(W8:W13)</f>
        <v>1</v>
      </c>
      <c r="W14" s="964"/>
      <c r="X14" s="965"/>
      <c r="Y14" s="194">
        <f>SUM(Y8:Y13)</f>
        <v>800</v>
      </c>
      <c r="Z14" s="682">
        <f>SUM(Z8:Z13)</f>
        <v>0</v>
      </c>
    </row>
    <row r="15" spans="1:26" ht="15" customHeight="1">
      <c r="A15" s="299"/>
      <c r="B15" s="299"/>
      <c r="C15" s="370"/>
      <c r="D15" s="371"/>
      <c r="E15" s="372"/>
      <c r="F15" s="372"/>
      <c r="G15" s="372"/>
      <c r="H15" s="370"/>
      <c r="I15" s="373"/>
      <c r="J15" s="374"/>
      <c r="K15" s="372"/>
      <c r="L15" s="372"/>
      <c r="M15" s="370"/>
      <c r="N15" s="373"/>
      <c r="O15" s="374"/>
      <c r="P15" s="374"/>
      <c r="Q15" s="372"/>
      <c r="R15" s="370"/>
      <c r="S15" s="373"/>
      <c r="T15" s="374"/>
      <c r="U15" s="374"/>
      <c r="V15" s="372"/>
      <c r="W15" s="977" t="s">
        <v>656</v>
      </c>
      <c r="X15" s="977"/>
      <c r="Y15" s="977"/>
      <c r="Z15" s="977"/>
    </row>
    <row r="16" spans="1:26" s="12" customFormat="1" ht="21" customHeight="1" thickBot="1">
      <c r="A16" s="349" t="s">
        <v>34</v>
      </c>
      <c r="B16" s="350"/>
      <c r="C16" s="351" t="s">
        <v>83</v>
      </c>
      <c r="D16" s="352"/>
      <c r="E16" s="353"/>
      <c r="F16" s="354"/>
      <c r="G16" s="952" t="s">
        <v>693</v>
      </c>
      <c r="H16" s="953"/>
      <c r="I16" s="954">
        <f>E25+J25+O25+T25+Y25</f>
        <v>19150</v>
      </c>
      <c r="J16" s="954"/>
      <c r="K16" s="954"/>
      <c r="L16" s="356"/>
      <c r="M16" s="357"/>
      <c r="N16" s="358"/>
      <c r="O16" s="355"/>
      <c r="P16" s="355"/>
      <c r="Q16" s="355"/>
      <c r="R16" s="359"/>
      <c r="S16" s="360"/>
      <c r="T16" s="355"/>
      <c r="U16" s="355"/>
      <c r="V16" s="355"/>
      <c r="W16" s="359"/>
      <c r="X16" s="360"/>
      <c r="Y16" s="968">
        <f>岐阜県表紙!U43</f>
        <v>45778</v>
      </c>
      <c r="Z16" s="969"/>
    </row>
    <row r="17" spans="1:26" s="12" customFormat="1" ht="19.5" customHeight="1">
      <c r="A17" s="361" t="s">
        <v>35</v>
      </c>
      <c r="B17" s="304" t="s">
        <v>1</v>
      </c>
      <c r="C17" s="305"/>
      <c r="D17" s="306"/>
      <c r="E17" s="307"/>
      <c r="F17" s="421" t="s">
        <v>36</v>
      </c>
      <c r="G17" s="309" t="s">
        <v>2</v>
      </c>
      <c r="H17" s="309"/>
      <c r="I17" s="310"/>
      <c r="J17" s="311"/>
      <c r="K17" s="312" t="s">
        <v>36</v>
      </c>
      <c r="L17" s="313" t="s">
        <v>5</v>
      </c>
      <c r="M17" s="309"/>
      <c r="N17" s="310"/>
      <c r="O17" s="311"/>
      <c r="P17" s="312" t="s">
        <v>36</v>
      </c>
      <c r="Q17" s="313" t="s">
        <v>7</v>
      </c>
      <c r="R17" s="309"/>
      <c r="S17" s="310"/>
      <c r="T17" s="311"/>
      <c r="U17" s="312" t="s">
        <v>36</v>
      </c>
      <c r="V17" s="313" t="s">
        <v>119</v>
      </c>
      <c r="W17" s="309"/>
      <c r="X17" s="310"/>
      <c r="Y17" s="311"/>
      <c r="Z17" s="312" t="s">
        <v>18</v>
      </c>
    </row>
    <row r="18" spans="1:26" s="25" customFormat="1" ht="18.75" customHeight="1">
      <c r="A18" s="392"/>
      <c r="B18" s="314"/>
      <c r="C18" s="387" t="s">
        <v>79</v>
      </c>
      <c r="D18" s="388" t="s">
        <v>819</v>
      </c>
      <c r="E18" s="317">
        <v>3300</v>
      </c>
      <c r="F18" s="676"/>
      <c r="G18" s="426"/>
      <c r="H18" s="840" t="s">
        <v>916</v>
      </c>
      <c r="I18" s="388" t="s">
        <v>49</v>
      </c>
      <c r="J18" s="320">
        <v>1200</v>
      </c>
      <c r="K18" s="691"/>
      <c r="L18" s="318"/>
      <c r="M18" s="319" t="s">
        <v>79</v>
      </c>
      <c r="N18" s="388" t="s">
        <v>50</v>
      </c>
      <c r="O18" s="320"/>
      <c r="P18" s="691"/>
      <c r="Q18" s="314"/>
      <c r="R18" s="840" t="s">
        <v>916</v>
      </c>
      <c r="S18" s="388" t="s">
        <v>15</v>
      </c>
      <c r="T18" s="320"/>
      <c r="U18" s="691"/>
      <c r="V18" s="334"/>
      <c r="W18" s="339" t="s">
        <v>570</v>
      </c>
      <c r="X18" s="517"/>
      <c r="Y18" s="320">
        <v>600</v>
      </c>
      <c r="Z18" s="691"/>
    </row>
    <row r="19" spans="1:26" s="25" customFormat="1" ht="18.75" customHeight="1">
      <c r="A19" s="446"/>
      <c r="B19" s="321"/>
      <c r="C19" s="322" t="s">
        <v>80</v>
      </c>
      <c r="D19" s="363" t="s">
        <v>844</v>
      </c>
      <c r="E19" s="317">
        <v>4150</v>
      </c>
      <c r="F19" s="676"/>
      <c r="G19" s="325"/>
      <c r="H19" s="326" t="s">
        <v>80</v>
      </c>
      <c r="I19" s="363" t="s">
        <v>49</v>
      </c>
      <c r="J19" s="327">
        <v>850</v>
      </c>
      <c r="K19" s="692"/>
      <c r="L19" s="325"/>
      <c r="M19" s="326" t="s">
        <v>80</v>
      </c>
      <c r="N19" s="363" t="s">
        <v>50</v>
      </c>
      <c r="O19" s="327"/>
      <c r="P19" s="692"/>
      <c r="Q19" s="321"/>
      <c r="R19" s="326" t="s">
        <v>80</v>
      </c>
      <c r="S19" s="363" t="s">
        <v>15</v>
      </c>
      <c r="T19" s="327"/>
      <c r="U19" s="692"/>
      <c r="V19" s="569"/>
      <c r="W19" s="326" t="s">
        <v>81</v>
      </c>
      <c r="X19" s="570"/>
      <c r="Y19" s="327">
        <v>750</v>
      </c>
      <c r="Z19" s="692"/>
    </row>
    <row r="20" spans="1:26" s="25" customFormat="1" ht="18.75" customHeight="1">
      <c r="A20" s="446"/>
      <c r="B20" s="321"/>
      <c r="C20" s="322" t="s">
        <v>81</v>
      </c>
      <c r="D20" s="363" t="s">
        <v>844</v>
      </c>
      <c r="E20" s="317">
        <v>1950</v>
      </c>
      <c r="F20" s="676"/>
      <c r="G20" s="325"/>
      <c r="H20" s="326" t="s">
        <v>430</v>
      </c>
      <c r="I20" s="363" t="s">
        <v>49</v>
      </c>
      <c r="J20" s="327">
        <v>900</v>
      </c>
      <c r="K20" s="692"/>
      <c r="L20" s="325"/>
      <c r="M20" s="326" t="s">
        <v>81</v>
      </c>
      <c r="N20" s="363" t="s">
        <v>50</v>
      </c>
      <c r="O20" s="327"/>
      <c r="P20" s="692"/>
      <c r="Q20" s="321"/>
      <c r="R20" s="326" t="s">
        <v>430</v>
      </c>
      <c r="S20" s="363" t="s">
        <v>15</v>
      </c>
      <c r="T20" s="327"/>
      <c r="U20" s="692"/>
      <c r="V20" s="321"/>
      <c r="W20" s="326"/>
      <c r="X20" s="363"/>
      <c r="Y20" s="327"/>
      <c r="Z20" s="692"/>
    </row>
    <row r="21" spans="1:26" s="25" customFormat="1" ht="18.75" customHeight="1">
      <c r="A21" s="446"/>
      <c r="B21" s="321"/>
      <c r="C21" s="322" t="s">
        <v>82</v>
      </c>
      <c r="D21" s="363" t="s">
        <v>844</v>
      </c>
      <c r="E21" s="317">
        <v>2150</v>
      </c>
      <c r="F21" s="676"/>
      <c r="G21" s="325"/>
      <c r="H21" s="326"/>
      <c r="I21" s="363"/>
      <c r="J21" s="327"/>
      <c r="K21" s="692"/>
      <c r="L21" s="325"/>
      <c r="M21" s="326" t="s">
        <v>82</v>
      </c>
      <c r="N21" s="363" t="s">
        <v>50</v>
      </c>
      <c r="O21" s="327"/>
      <c r="P21" s="692"/>
      <c r="Q21" s="321"/>
      <c r="R21" s="326"/>
      <c r="S21" s="363"/>
      <c r="T21" s="327"/>
      <c r="U21" s="692"/>
      <c r="V21" s="321"/>
      <c r="W21" s="326"/>
      <c r="X21" s="363"/>
      <c r="Y21" s="327"/>
      <c r="Z21" s="692"/>
    </row>
    <row r="22" spans="1:26" s="25" customFormat="1" ht="18.75" customHeight="1">
      <c r="A22" s="437"/>
      <c r="B22" s="314" t="s">
        <v>241</v>
      </c>
      <c r="C22" s="322" t="s">
        <v>518</v>
      </c>
      <c r="D22" s="363" t="s">
        <v>844</v>
      </c>
      <c r="E22" s="317">
        <v>1150</v>
      </c>
      <c r="F22" s="676"/>
      <c r="G22" s="325"/>
      <c r="H22" s="326"/>
      <c r="I22" s="363"/>
      <c r="J22" s="346"/>
      <c r="K22" s="692"/>
      <c r="L22" s="325"/>
      <c r="M22" s="326" t="s">
        <v>189</v>
      </c>
      <c r="N22" s="363" t="s">
        <v>50</v>
      </c>
      <c r="O22" s="346"/>
      <c r="P22" s="692"/>
      <c r="Q22" s="321"/>
      <c r="R22" s="326"/>
      <c r="S22" s="363"/>
      <c r="T22" s="346"/>
      <c r="U22" s="692"/>
      <c r="V22" s="321"/>
      <c r="W22" s="326"/>
      <c r="X22" s="363"/>
      <c r="Y22" s="346"/>
      <c r="Z22" s="692"/>
    </row>
    <row r="23" spans="1:26" s="25" customFormat="1" ht="18.75" customHeight="1">
      <c r="A23" s="437"/>
      <c r="B23" s="321" t="s">
        <v>131</v>
      </c>
      <c r="C23" s="448" t="s">
        <v>519</v>
      </c>
      <c r="D23" s="363" t="s">
        <v>895</v>
      </c>
      <c r="E23" s="317">
        <v>1700</v>
      </c>
      <c r="F23" s="676"/>
      <c r="G23" s="449"/>
      <c r="H23" s="347" t="s">
        <v>560</v>
      </c>
      <c r="I23" s="363" t="s">
        <v>896</v>
      </c>
      <c r="J23" s="346"/>
      <c r="K23" s="692"/>
      <c r="L23" s="449"/>
      <c r="M23" s="345" t="s">
        <v>293</v>
      </c>
      <c r="N23" s="363" t="s">
        <v>897</v>
      </c>
      <c r="O23" s="346"/>
      <c r="P23" s="692"/>
      <c r="Q23" s="340"/>
      <c r="R23" s="345" t="s">
        <v>294</v>
      </c>
      <c r="S23" s="363" t="s">
        <v>15</v>
      </c>
      <c r="T23" s="346">
        <v>200</v>
      </c>
      <c r="U23" s="692"/>
      <c r="V23" s="340"/>
      <c r="W23" s="345" t="s">
        <v>293</v>
      </c>
      <c r="X23" s="363" t="s">
        <v>898</v>
      </c>
      <c r="Y23" s="346"/>
      <c r="Z23" s="692"/>
    </row>
    <row r="24" spans="1:26" s="25" customFormat="1" ht="18.75" customHeight="1">
      <c r="A24" s="542"/>
      <c r="B24" s="543"/>
      <c r="C24" s="544"/>
      <c r="D24" s="545"/>
      <c r="E24" s="546"/>
      <c r="F24" s="676"/>
      <c r="G24" s="344"/>
      <c r="H24" s="571" t="s">
        <v>561</v>
      </c>
      <c r="I24" s="363" t="s">
        <v>49</v>
      </c>
      <c r="J24" s="549">
        <v>250</v>
      </c>
      <c r="K24" s="693"/>
      <c r="L24" s="344"/>
      <c r="M24" s="547"/>
      <c r="N24" s="545"/>
      <c r="O24" s="549"/>
      <c r="P24" s="693"/>
      <c r="Q24" s="543"/>
      <c r="R24" s="547" t="s">
        <v>295</v>
      </c>
      <c r="S24" s="363" t="s">
        <v>15</v>
      </c>
      <c r="T24" s="549"/>
      <c r="U24" s="693"/>
      <c r="V24" s="543"/>
      <c r="W24" s="547"/>
      <c r="X24" s="545"/>
      <c r="Y24" s="549"/>
      <c r="Z24" s="693"/>
    </row>
    <row r="25" spans="1:26" s="25" customFormat="1" ht="19.5" customHeight="1" thickBot="1">
      <c r="A25" s="648"/>
      <c r="B25" s="957">
        <f>COUNTA(C18:C24)</f>
        <v>6</v>
      </c>
      <c r="C25" s="958"/>
      <c r="D25" s="959"/>
      <c r="E25" s="226">
        <f>SUM(E18:E24)</f>
        <v>14400</v>
      </c>
      <c r="F25" s="657">
        <f>SUM(F18:F24)</f>
        <v>0</v>
      </c>
      <c r="G25" s="960">
        <f>COUNTA(H18:H24)</f>
        <v>5</v>
      </c>
      <c r="H25" s="961"/>
      <c r="I25" s="962"/>
      <c r="J25" s="194">
        <f>SUM(J18:J24)</f>
        <v>3200</v>
      </c>
      <c r="K25" s="678">
        <f>SUM(K18:K24)</f>
        <v>0</v>
      </c>
      <c r="L25" s="963">
        <f>COUNTA(M18:M24)</f>
        <v>6</v>
      </c>
      <c r="M25" s="964"/>
      <c r="N25" s="965"/>
      <c r="O25" s="194"/>
      <c r="P25" s="658"/>
      <c r="Q25" s="963">
        <f>COUNTA(R18:R24)</f>
        <v>5</v>
      </c>
      <c r="R25" s="964"/>
      <c r="S25" s="965"/>
      <c r="T25" s="194">
        <f>SUM(T18:T24)</f>
        <v>200</v>
      </c>
      <c r="U25" s="678">
        <f>SUM(U18:U24)</f>
        <v>0</v>
      </c>
      <c r="V25" s="963">
        <f>COUNTA(W18:W23)</f>
        <v>3</v>
      </c>
      <c r="W25" s="964"/>
      <c r="X25" s="965"/>
      <c r="Y25" s="194">
        <f>SUM(Y18:Y24)</f>
        <v>1350</v>
      </c>
      <c r="Z25" s="682">
        <f>SUM(Z18:Z24)</f>
        <v>0</v>
      </c>
    </row>
    <row r="26" spans="1:26" ht="15" customHeight="1">
      <c r="A26" s="299"/>
      <c r="B26" s="299"/>
      <c r="C26" s="370"/>
      <c r="D26" s="371"/>
      <c r="E26" s="372"/>
      <c r="F26" s="372"/>
      <c r="G26" s="372"/>
      <c r="H26" s="370"/>
      <c r="I26" s="373"/>
      <c r="J26" s="374"/>
      <c r="K26" s="372"/>
      <c r="L26" s="372"/>
      <c r="M26" s="370"/>
      <c r="N26" s="373"/>
      <c r="O26" s="374"/>
      <c r="P26" s="374"/>
      <c r="Q26" s="372"/>
      <c r="R26" s="370"/>
      <c r="S26" s="373"/>
      <c r="T26" s="374"/>
      <c r="U26" s="374"/>
      <c r="V26" s="372"/>
      <c r="W26" s="977" t="s">
        <v>656</v>
      </c>
      <c r="X26" s="977"/>
      <c r="Y26" s="977"/>
      <c r="Z26" s="977"/>
    </row>
    <row r="27" spans="1:26" s="12" customFormat="1" ht="21" customHeight="1" thickBot="1">
      <c r="A27" s="349" t="s">
        <v>34</v>
      </c>
      <c r="B27" s="350"/>
      <c r="C27" s="351" t="s">
        <v>85</v>
      </c>
      <c r="D27" s="352"/>
      <c r="E27" s="353"/>
      <c r="F27" s="354"/>
      <c r="G27" s="952" t="s">
        <v>693</v>
      </c>
      <c r="H27" s="953"/>
      <c r="I27" s="954">
        <f>E32+J32+O32+T32+Y32</f>
        <v>2250</v>
      </c>
      <c r="J27" s="954"/>
      <c r="K27" s="954"/>
      <c r="L27" s="356"/>
      <c r="M27" s="357"/>
      <c r="N27" s="358"/>
      <c r="O27" s="355"/>
      <c r="P27" s="355"/>
      <c r="Q27" s="355"/>
      <c r="R27" s="359"/>
      <c r="S27" s="360"/>
      <c r="T27" s="355"/>
      <c r="U27" s="355"/>
      <c r="V27" s="355"/>
      <c r="W27" s="359"/>
      <c r="X27" s="360"/>
      <c r="Y27" s="968">
        <f>岐阜県表紙!U43</f>
        <v>45778</v>
      </c>
      <c r="Z27" s="969"/>
    </row>
    <row r="28" spans="1:26" s="12" customFormat="1" ht="19.5" customHeight="1">
      <c r="A28" s="361" t="s">
        <v>35</v>
      </c>
      <c r="B28" s="304" t="s">
        <v>1</v>
      </c>
      <c r="C28" s="305"/>
      <c r="D28" s="306"/>
      <c r="E28" s="307"/>
      <c r="F28" s="421" t="s">
        <v>36</v>
      </c>
      <c r="G28" s="309" t="s">
        <v>2</v>
      </c>
      <c r="H28" s="309"/>
      <c r="I28" s="310"/>
      <c r="J28" s="311"/>
      <c r="K28" s="312" t="s">
        <v>36</v>
      </c>
      <c r="L28" s="313" t="s">
        <v>5</v>
      </c>
      <c r="M28" s="309"/>
      <c r="N28" s="310"/>
      <c r="O28" s="311"/>
      <c r="P28" s="312" t="s">
        <v>36</v>
      </c>
      <c r="Q28" s="313" t="s">
        <v>7</v>
      </c>
      <c r="R28" s="309"/>
      <c r="S28" s="310"/>
      <c r="T28" s="311"/>
      <c r="U28" s="312" t="s">
        <v>36</v>
      </c>
      <c r="V28" s="313" t="s">
        <v>119</v>
      </c>
      <c r="W28" s="309"/>
      <c r="X28" s="310"/>
      <c r="Y28" s="311"/>
      <c r="Z28" s="312" t="s">
        <v>18</v>
      </c>
    </row>
    <row r="29" spans="1:26" s="25" customFormat="1" ht="18.75" customHeight="1">
      <c r="A29" s="572" t="s">
        <v>227</v>
      </c>
      <c r="B29" s="331"/>
      <c r="C29" s="442" t="s">
        <v>84</v>
      </c>
      <c r="D29" s="388" t="s">
        <v>822</v>
      </c>
      <c r="E29" s="317">
        <v>2250</v>
      </c>
      <c r="F29" s="676"/>
      <c r="G29" s="397"/>
      <c r="H29" s="332" t="s">
        <v>84</v>
      </c>
      <c r="I29" s="550" t="s">
        <v>912</v>
      </c>
      <c r="J29" s="444"/>
      <c r="K29" s="691"/>
      <c r="L29" s="397"/>
      <c r="M29" s="332" t="s">
        <v>84</v>
      </c>
      <c r="N29" s="550" t="s">
        <v>50</v>
      </c>
      <c r="O29" s="444"/>
      <c r="P29" s="691"/>
      <c r="Q29" s="331"/>
      <c r="R29" s="332" t="s">
        <v>84</v>
      </c>
      <c r="S29" s="550" t="s">
        <v>700</v>
      </c>
      <c r="T29" s="444"/>
      <c r="U29" s="691"/>
      <c r="V29" s="422"/>
      <c r="W29" s="573"/>
      <c r="X29" s="441"/>
      <c r="Y29" s="574"/>
      <c r="Z29" s="691"/>
    </row>
    <row r="30" spans="1:26" s="25" customFormat="1" ht="18.75" customHeight="1">
      <c r="A30" s="446"/>
      <c r="B30" s="321"/>
      <c r="C30" s="322"/>
      <c r="D30" s="323"/>
      <c r="E30" s="324"/>
      <c r="F30" s="676"/>
      <c r="G30" s="325"/>
      <c r="H30" s="326"/>
      <c r="I30" s="323"/>
      <c r="J30" s="327"/>
      <c r="K30" s="692"/>
      <c r="L30" s="325"/>
      <c r="M30" s="326"/>
      <c r="N30" s="323"/>
      <c r="O30" s="327"/>
      <c r="P30" s="692"/>
      <c r="Q30" s="321"/>
      <c r="R30" s="326"/>
      <c r="S30" s="323"/>
      <c r="T30" s="327"/>
      <c r="U30" s="692"/>
      <c r="V30" s="340"/>
      <c r="W30" s="575"/>
      <c r="X30" s="342"/>
      <c r="Y30" s="440"/>
      <c r="Z30" s="692"/>
    </row>
    <row r="31" spans="1:26" s="25" customFormat="1" ht="18.75" customHeight="1">
      <c r="A31" s="437"/>
      <c r="B31" s="340"/>
      <c r="C31" s="341"/>
      <c r="D31" s="342"/>
      <c r="E31" s="343"/>
      <c r="F31" s="676"/>
      <c r="G31" s="344"/>
      <c r="H31" s="345"/>
      <c r="I31" s="342"/>
      <c r="J31" s="346"/>
      <c r="K31" s="693"/>
      <c r="L31" s="449"/>
      <c r="M31" s="345"/>
      <c r="N31" s="342"/>
      <c r="O31" s="346"/>
      <c r="P31" s="693"/>
      <c r="Q31" s="340"/>
      <c r="R31" s="345"/>
      <c r="S31" s="342"/>
      <c r="T31" s="346"/>
      <c r="U31" s="693"/>
      <c r="V31" s="340"/>
      <c r="W31" s="439"/>
      <c r="X31" s="342"/>
      <c r="Y31" s="440"/>
      <c r="Z31" s="693"/>
    </row>
    <row r="32" spans="1:26" s="25" customFormat="1" ht="19.5" customHeight="1" thickBot="1">
      <c r="A32" s="648"/>
      <c r="B32" s="957">
        <f>COUNTA(C29:C31)</f>
        <v>1</v>
      </c>
      <c r="C32" s="958"/>
      <c r="D32" s="959"/>
      <c r="E32" s="226">
        <f>SUM(E29:E31)</f>
        <v>2250</v>
      </c>
      <c r="F32" s="657">
        <f>SUM(F29:F31)</f>
        <v>0</v>
      </c>
      <c r="G32" s="960">
        <f>COUNTA(H29:H31)</f>
        <v>1</v>
      </c>
      <c r="H32" s="961"/>
      <c r="I32" s="962"/>
      <c r="J32" s="194">
        <f>SUM(J29:J31)</f>
        <v>0</v>
      </c>
      <c r="K32" s="678">
        <f>SUM(K29:K31)</f>
        <v>0</v>
      </c>
      <c r="L32" s="963">
        <f>COUNTA(M29:M31)</f>
        <v>1</v>
      </c>
      <c r="M32" s="964"/>
      <c r="N32" s="965"/>
      <c r="O32" s="194"/>
      <c r="P32" s="658"/>
      <c r="Q32" s="963">
        <f>COUNTA(R29:R31)</f>
        <v>1</v>
      </c>
      <c r="R32" s="964"/>
      <c r="S32" s="965"/>
      <c r="T32" s="194"/>
      <c r="U32" s="658"/>
      <c r="V32" s="963">
        <f>COUNTA(W29:W31)</f>
        <v>0</v>
      </c>
      <c r="W32" s="964"/>
      <c r="X32" s="965"/>
      <c r="Y32" s="653"/>
      <c r="Z32" s="658"/>
    </row>
    <row r="33" spans="1:26" ht="7.5" customHeight="1">
      <c r="A33" s="299"/>
      <c r="B33" s="299"/>
      <c r="C33" s="370"/>
      <c r="D33" s="371"/>
      <c r="E33" s="372"/>
      <c r="F33" s="372"/>
      <c r="G33" s="372"/>
      <c r="H33" s="370"/>
      <c r="I33" s="373"/>
      <c r="J33" s="374"/>
      <c r="K33" s="372"/>
      <c r="L33" s="372"/>
      <c r="M33" s="370"/>
      <c r="N33" s="373"/>
      <c r="O33" s="374"/>
      <c r="P33" s="374"/>
      <c r="Q33" s="372"/>
      <c r="R33" s="370"/>
      <c r="S33" s="373"/>
      <c r="T33" s="374"/>
      <c r="U33" s="374"/>
      <c r="V33" s="372"/>
      <c r="W33" s="370"/>
      <c r="X33" s="373"/>
      <c r="Y33" s="374"/>
      <c r="Z33" s="374"/>
    </row>
    <row r="34" spans="1:26" s="25" customFormat="1" ht="18" customHeight="1">
      <c r="A34" s="501" t="s">
        <v>26</v>
      </c>
      <c r="B34" s="450"/>
      <c r="C34" s="502" t="s">
        <v>312</v>
      </c>
      <c r="D34" s="452"/>
      <c r="E34" s="503"/>
      <c r="F34" s="503"/>
      <c r="G34" s="576"/>
      <c r="H34" s="502" t="s">
        <v>117</v>
      </c>
      <c r="I34" s="455"/>
      <c r="J34" s="504"/>
      <c r="K34" s="503"/>
      <c r="L34" s="454"/>
      <c r="M34" s="451"/>
      <c r="N34" s="455"/>
      <c r="O34" s="504"/>
      <c r="P34" s="504"/>
      <c r="Q34" s="454"/>
      <c r="R34" s="398"/>
      <c r="S34" s="455"/>
      <c r="T34" s="504"/>
      <c r="U34" s="504"/>
      <c r="V34" s="454"/>
      <c r="W34" s="398"/>
      <c r="X34" s="455"/>
      <c r="Y34" s="504"/>
      <c r="Z34" s="505"/>
    </row>
    <row r="35" spans="1:26" s="25" customFormat="1" ht="18" customHeight="1">
      <c r="A35" s="552"/>
      <c r="B35" s="553"/>
      <c r="C35" s="335" t="s">
        <v>894</v>
      </c>
      <c r="D35" s="458"/>
      <c r="E35" s="507"/>
      <c r="F35" s="507"/>
      <c r="G35" s="577"/>
      <c r="H35" s="335" t="s">
        <v>974</v>
      </c>
      <c r="I35" s="461"/>
      <c r="J35" s="508"/>
      <c r="K35" s="507"/>
      <c r="L35" s="577"/>
      <c r="M35" s="335"/>
      <c r="N35" s="461"/>
      <c r="O35" s="508"/>
      <c r="P35" s="508"/>
      <c r="Q35" s="577" t="s">
        <v>123</v>
      </c>
      <c r="R35" s="335" t="s">
        <v>923</v>
      </c>
      <c r="S35" s="461"/>
      <c r="T35" s="508"/>
      <c r="U35" s="507"/>
      <c r="V35" s="577"/>
      <c r="W35" s="335"/>
      <c r="X35" s="461"/>
      <c r="Y35" s="508"/>
      <c r="Z35" s="509"/>
    </row>
    <row r="36" spans="1:26" s="25" customFormat="1" ht="18" customHeight="1">
      <c r="A36" s="552"/>
      <c r="B36" s="553"/>
      <c r="C36" s="335" t="s">
        <v>292</v>
      </c>
      <c r="D36" s="458"/>
      <c r="E36" s="507"/>
      <c r="F36" s="507"/>
      <c r="G36" s="577"/>
      <c r="H36" s="335" t="s">
        <v>292</v>
      </c>
      <c r="I36" s="461"/>
      <c r="J36" s="508"/>
      <c r="K36" s="507"/>
      <c r="L36" s="460"/>
      <c r="M36" s="335"/>
      <c r="N36" s="461"/>
      <c r="O36" s="508"/>
      <c r="P36" s="508"/>
      <c r="Q36" s="405" t="s">
        <v>131</v>
      </c>
      <c r="R36" s="335" t="s">
        <v>955</v>
      </c>
      <c r="S36" s="461"/>
      <c r="T36" s="508"/>
      <c r="U36" s="507"/>
      <c r="V36" s="460"/>
      <c r="W36" s="335"/>
      <c r="X36" s="461"/>
      <c r="Y36" s="508"/>
      <c r="Z36" s="509"/>
    </row>
    <row r="37" spans="1:26" s="25" customFormat="1" ht="18" customHeight="1">
      <c r="A37" s="552"/>
      <c r="B37" s="553"/>
      <c r="C37" s="335"/>
      <c r="D37" s="458"/>
      <c r="E37" s="507"/>
      <c r="F37" s="507"/>
      <c r="G37" s="577"/>
      <c r="H37" s="462"/>
      <c r="I37" s="461"/>
      <c r="J37" s="508"/>
      <c r="K37" s="507"/>
      <c r="L37" s="460"/>
      <c r="M37" s="462"/>
      <c r="N37" s="461"/>
      <c r="O37" s="508"/>
      <c r="P37" s="508"/>
      <c r="Q37" s="460"/>
      <c r="R37" s="408"/>
      <c r="S37" s="461"/>
      <c r="T37" s="508"/>
      <c r="U37" s="508"/>
      <c r="V37" s="460"/>
      <c r="W37" s="408"/>
      <c r="X37" s="461"/>
      <c r="Y37" s="508"/>
      <c r="Z37" s="509"/>
    </row>
    <row r="38" spans="1:26" s="25" customFormat="1" ht="13.5" customHeight="1">
      <c r="A38" s="510"/>
      <c r="B38" s="465"/>
      <c r="C38" s="414"/>
      <c r="D38" s="467"/>
      <c r="E38" s="512"/>
      <c r="F38" s="512"/>
      <c r="G38" s="578"/>
      <c r="H38" s="466"/>
      <c r="I38" s="470"/>
      <c r="J38" s="513"/>
      <c r="K38" s="512"/>
      <c r="L38" s="469"/>
      <c r="M38" s="466"/>
      <c r="N38" s="470"/>
      <c r="O38" s="513"/>
      <c r="P38" s="513"/>
      <c r="Q38" s="469"/>
      <c r="R38" s="417"/>
      <c r="S38" s="470"/>
      <c r="T38" s="513"/>
      <c r="U38" s="513"/>
      <c r="V38" s="469"/>
      <c r="W38" s="417"/>
      <c r="X38" s="470"/>
      <c r="Y38" s="513"/>
      <c r="Z38" s="514"/>
    </row>
  </sheetData>
  <mergeCells count="33">
    <mergeCell ref="L32:N32"/>
    <mergeCell ref="V32:X32"/>
    <mergeCell ref="Q32:S32"/>
    <mergeCell ref="Y27:Z27"/>
    <mergeCell ref="Q14:S14"/>
    <mergeCell ref="Q25:S25"/>
    <mergeCell ref="L25:N25"/>
    <mergeCell ref="L14:N14"/>
    <mergeCell ref="W26:Z26"/>
    <mergeCell ref="G6:H6"/>
    <mergeCell ref="B32:D32"/>
    <mergeCell ref="G32:I32"/>
    <mergeCell ref="G27:H27"/>
    <mergeCell ref="B25:D25"/>
    <mergeCell ref="G25:I25"/>
    <mergeCell ref="G16:H16"/>
    <mergeCell ref="B14:D14"/>
    <mergeCell ref="G14:I14"/>
    <mergeCell ref="I6:K6"/>
    <mergeCell ref="I16:K16"/>
    <mergeCell ref="I27:K27"/>
    <mergeCell ref="K1:M2"/>
    <mergeCell ref="K3:M4"/>
    <mergeCell ref="B1:H2"/>
    <mergeCell ref="B3:H4"/>
    <mergeCell ref="W2:Z4"/>
    <mergeCell ref="P1:V4"/>
    <mergeCell ref="Y6:Z6"/>
    <mergeCell ref="Y16:Z16"/>
    <mergeCell ref="V14:X14"/>
    <mergeCell ref="V25:X25"/>
    <mergeCell ref="W5:Z5"/>
    <mergeCell ref="W15:Z15"/>
  </mergeCells>
  <phoneticPr fontId="5"/>
  <dataValidations count="1">
    <dataValidation type="whole" operator="lessThanOrEqual" showInputMessage="1" showErrorMessage="1" sqref="Z29:Z31 K8:K13 P8:P13 U8:U13 Z8:Z13 K18:K24 P18:P24 U18:U24 Z18:Z24 K29:K31 P29:P31 U29:U31 F8:F13 F18:F24 F29:F31" xr:uid="{00000000-0002-0000-0D00-000000000000}">
      <formula1>E8</formula1>
    </dataValidation>
  </dataValidations>
  <hyperlinks>
    <hyperlink ref="W26:Z26" location="岐阜県表紙!A1" display="岐阜県表紙へ戻る" xr:uid="{00000000-0004-0000-0D00-000000000000}"/>
    <hyperlink ref="W15:Z15" location="岐阜県表紙!A1" display="岐阜県表紙へ戻る" xr:uid="{00000000-0004-0000-0D00-000001000000}"/>
    <hyperlink ref="W5:Z5" location="岐阜県表紙!A1" display="岐阜県表紙へ戻る" xr:uid="{00000000-0004-0000-0D00-000002000000}"/>
  </hyperlinks>
  <printOptions horizontalCentered="1" verticalCentered="1"/>
  <pageMargins left="0.2" right="0.26" top="0.47244094488188981" bottom="0.47244094488188981" header="0.19685039370078741" footer="0.19685039370078741"/>
  <pageSetup paperSize="9" scale="83" firstPageNumber="58" fitToHeight="0" orientation="landscape" useFirstPageNumber="1" horizontalDpi="4294967292" verticalDpi="400" r:id="rId1"/>
  <headerFooter alignWithMargins="0">
    <oddFooter>&amp;C－&amp;P－&amp;R中日興業（株）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39"/>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F19+K19+U19+Z19+F34+K34+P34+Z34</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19.5" customHeight="1" thickBot="1">
      <c r="A6" s="349" t="s">
        <v>86</v>
      </c>
      <c r="B6" s="350"/>
      <c r="C6" s="351" t="s">
        <v>680</v>
      </c>
      <c r="D6" s="352"/>
      <c r="E6" s="353"/>
      <c r="F6" s="354"/>
      <c r="G6" s="952" t="s">
        <v>693</v>
      </c>
      <c r="H6" s="953"/>
      <c r="I6" s="954">
        <f>E19+J19+O19+T19+Y19</f>
        <v>26350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361" t="s">
        <v>39</v>
      </c>
      <c r="B7" s="304" t="s">
        <v>1</v>
      </c>
      <c r="C7" s="305"/>
      <c r="D7" s="306"/>
      <c r="E7" s="307"/>
      <c r="F7" s="421" t="s">
        <v>87</v>
      </c>
      <c r="G7" s="309" t="s">
        <v>2</v>
      </c>
      <c r="H7" s="309"/>
      <c r="I7" s="310"/>
      <c r="J7" s="311"/>
      <c r="K7" s="312" t="s">
        <v>87</v>
      </c>
      <c r="L7" s="313" t="s">
        <v>5</v>
      </c>
      <c r="M7" s="309"/>
      <c r="N7" s="310"/>
      <c r="O7" s="311"/>
      <c r="P7" s="312" t="s">
        <v>87</v>
      </c>
      <c r="Q7" s="313" t="s">
        <v>7</v>
      </c>
      <c r="R7" s="309"/>
      <c r="S7" s="310"/>
      <c r="T7" s="311"/>
      <c r="U7" s="312" t="s">
        <v>87</v>
      </c>
      <c r="V7" s="313" t="s">
        <v>119</v>
      </c>
      <c r="W7" s="309"/>
      <c r="X7" s="310"/>
      <c r="Y7" s="311"/>
      <c r="Z7" s="312" t="s">
        <v>18</v>
      </c>
    </row>
    <row r="8" spans="1:26" s="25" customFormat="1" ht="18" customHeight="1">
      <c r="A8" s="520" t="s">
        <v>188</v>
      </c>
      <c r="B8" s="321" t="s">
        <v>241</v>
      </c>
      <c r="C8" s="579" t="s">
        <v>476</v>
      </c>
      <c r="D8" s="363" t="s">
        <v>826</v>
      </c>
      <c r="E8" s="317">
        <v>7300</v>
      </c>
      <c r="F8" s="676"/>
      <c r="G8" s="426"/>
      <c r="H8" s="580" t="s">
        <v>228</v>
      </c>
      <c r="I8" s="363" t="s">
        <v>126</v>
      </c>
      <c r="J8" s="320"/>
      <c r="K8" s="691"/>
      <c r="L8" s="318"/>
      <c r="M8" s="580" t="s">
        <v>228</v>
      </c>
      <c r="N8" s="363" t="s">
        <v>128</v>
      </c>
      <c r="O8" s="320"/>
      <c r="P8" s="691"/>
      <c r="Q8" s="314"/>
      <c r="R8" s="580" t="s">
        <v>228</v>
      </c>
      <c r="S8" s="363" t="s">
        <v>130</v>
      </c>
      <c r="T8" s="320"/>
      <c r="U8" s="691"/>
      <c r="V8" s="314"/>
      <c r="W8" s="319" t="s">
        <v>724</v>
      </c>
      <c r="X8" s="316"/>
      <c r="Y8" s="320">
        <v>1050</v>
      </c>
      <c r="Z8" s="691"/>
    </row>
    <row r="9" spans="1:26" s="25" customFormat="1" ht="18" customHeight="1">
      <c r="A9" s="446"/>
      <c r="B9" s="321"/>
      <c r="C9" s="322" t="s">
        <v>477</v>
      </c>
      <c r="D9" s="323" t="s">
        <v>694</v>
      </c>
      <c r="E9" s="317">
        <v>1600</v>
      </c>
      <c r="F9" s="676"/>
      <c r="G9" s="325"/>
      <c r="H9" s="319" t="s">
        <v>557</v>
      </c>
      <c r="I9" s="316" t="s">
        <v>49</v>
      </c>
      <c r="J9" s="320">
        <v>600</v>
      </c>
      <c r="K9" s="692"/>
      <c r="L9" s="325"/>
      <c r="M9" s="326" t="s">
        <v>229</v>
      </c>
      <c r="N9" s="323" t="s">
        <v>50</v>
      </c>
      <c r="O9" s="327"/>
      <c r="P9" s="692"/>
      <c r="Q9" s="340"/>
      <c r="R9" s="319" t="s">
        <v>319</v>
      </c>
      <c r="S9" s="342" t="s">
        <v>15</v>
      </c>
      <c r="T9" s="346"/>
      <c r="U9" s="692"/>
      <c r="V9" s="340"/>
      <c r="W9" s="347" t="s">
        <v>814</v>
      </c>
      <c r="X9" s="342"/>
      <c r="Y9" s="327">
        <v>400</v>
      </c>
      <c r="Z9" s="692"/>
    </row>
    <row r="10" spans="1:26" s="25" customFormat="1" ht="18" customHeight="1">
      <c r="A10" s="520"/>
      <c r="B10" s="321"/>
      <c r="C10" s="322" t="s">
        <v>478</v>
      </c>
      <c r="D10" s="323" t="s">
        <v>819</v>
      </c>
      <c r="E10" s="317">
        <v>1400</v>
      </c>
      <c r="F10" s="676"/>
      <c r="G10" s="325"/>
      <c r="H10" s="580" t="s">
        <v>708</v>
      </c>
      <c r="I10" s="316" t="s">
        <v>49</v>
      </c>
      <c r="J10" s="327">
        <v>300</v>
      </c>
      <c r="K10" s="692"/>
      <c r="L10" s="325"/>
      <c r="M10" s="326" t="s">
        <v>230</v>
      </c>
      <c r="N10" s="323" t="s">
        <v>50</v>
      </c>
      <c r="O10" s="327"/>
      <c r="P10" s="692"/>
      <c r="Q10" s="321"/>
      <c r="R10" s="580" t="s">
        <v>708</v>
      </c>
      <c r="S10" s="342" t="s">
        <v>15</v>
      </c>
      <c r="T10" s="327"/>
      <c r="U10" s="692"/>
      <c r="V10" s="569"/>
      <c r="W10" s="581"/>
      <c r="X10" s="570"/>
      <c r="Y10" s="327"/>
      <c r="Z10" s="692"/>
    </row>
    <row r="11" spans="1:26" s="25" customFormat="1" ht="18" customHeight="1">
      <c r="A11" s="519"/>
      <c r="B11" s="321"/>
      <c r="C11" s="322" t="s">
        <v>905</v>
      </c>
      <c r="D11" s="323" t="s">
        <v>819</v>
      </c>
      <c r="E11" s="317">
        <v>1250</v>
      </c>
      <c r="F11" s="676"/>
      <c r="G11" s="325"/>
      <c r="H11" s="326" t="s">
        <v>724</v>
      </c>
      <c r="I11" s="316" t="s">
        <v>49</v>
      </c>
      <c r="J11" s="327">
        <v>2100</v>
      </c>
      <c r="K11" s="692"/>
      <c r="L11" s="325"/>
      <c r="M11" s="326" t="s">
        <v>906</v>
      </c>
      <c r="N11" s="323" t="s">
        <v>50</v>
      </c>
      <c r="O11" s="327"/>
      <c r="P11" s="692"/>
      <c r="Q11" s="321"/>
      <c r="R11" s="326" t="s">
        <v>724</v>
      </c>
      <c r="S11" s="342" t="s">
        <v>15</v>
      </c>
      <c r="T11" s="327"/>
      <c r="U11" s="692"/>
      <c r="V11" s="321"/>
      <c r="W11" s="326"/>
      <c r="X11" s="323"/>
      <c r="Y11" s="327"/>
      <c r="Z11" s="692"/>
    </row>
    <row r="12" spans="1:26" s="25" customFormat="1" ht="18" customHeight="1">
      <c r="A12" s="446"/>
      <c r="B12" s="321"/>
      <c r="C12" s="322" t="s">
        <v>479</v>
      </c>
      <c r="D12" s="323" t="s">
        <v>819</v>
      </c>
      <c r="E12" s="317">
        <v>3050</v>
      </c>
      <c r="F12" s="676"/>
      <c r="G12" s="325"/>
      <c r="H12" s="326"/>
      <c r="I12" s="316"/>
      <c r="J12" s="327"/>
      <c r="K12" s="692"/>
      <c r="L12" s="325"/>
      <c r="M12" s="326" t="s">
        <v>231</v>
      </c>
      <c r="N12" s="323" t="s">
        <v>50</v>
      </c>
      <c r="O12" s="327"/>
      <c r="P12" s="692"/>
      <c r="Q12" s="321"/>
      <c r="R12" s="326" t="s">
        <v>320</v>
      </c>
      <c r="S12" s="342" t="s">
        <v>15</v>
      </c>
      <c r="T12" s="327"/>
      <c r="U12" s="692"/>
      <c r="V12" s="321"/>
      <c r="W12" s="326"/>
      <c r="X12" s="323"/>
      <c r="Y12" s="327"/>
      <c r="Z12" s="692"/>
    </row>
    <row r="13" spans="1:26" s="25" customFormat="1" ht="18" customHeight="1">
      <c r="A13" s="446"/>
      <c r="B13" s="321"/>
      <c r="C13" s="322" t="s">
        <v>480</v>
      </c>
      <c r="D13" s="323" t="s">
        <v>694</v>
      </c>
      <c r="E13" s="317">
        <v>850</v>
      </c>
      <c r="F13" s="676">
        <v>0</v>
      </c>
      <c r="G13" s="325"/>
      <c r="H13" s="326"/>
      <c r="I13" s="323"/>
      <c r="J13" s="327"/>
      <c r="K13" s="692"/>
      <c r="L13" s="325"/>
      <c r="M13" s="326" t="s">
        <v>232</v>
      </c>
      <c r="N13" s="323" t="s">
        <v>50</v>
      </c>
      <c r="O13" s="327"/>
      <c r="P13" s="692"/>
      <c r="Q13" s="321"/>
      <c r="R13" s="326"/>
      <c r="S13" s="323"/>
      <c r="T13" s="327"/>
      <c r="U13" s="692"/>
      <c r="V13" s="321"/>
      <c r="W13" s="326"/>
      <c r="X13" s="323"/>
      <c r="Y13" s="327"/>
      <c r="Z13" s="692"/>
    </row>
    <row r="14" spans="1:26" s="25" customFormat="1" ht="18" customHeight="1">
      <c r="A14" s="519" t="s">
        <v>92</v>
      </c>
      <c r="B14" s="321"/>
      <c r="C14" s="322" t="s">
        <v>481</v>
      </c>
      <c r="D14" s="323" t="s">
        <v>694</v>
      </c>
      <c r="E14" s="317">
        <v>1350</v>
      </c>
      <c r="F14" s="676"/>
      <c r="G14" s="325"/>
      <c r="H14" s="326"/>
      <c r="I14" s="323"/>
      <c r="J14" s="327"/>
      <c r="K14" s="692"/>
      <c r="L14" s="325"/>
      <c r="M14" s="326" t="s">
        <v>233</v>
      </c>
      <c r="N14" s="323" t="s">
        <v>50</v>
      </c>
      <c r="O14" s="327"/>
      <c r="P14" s="692"/>
      <c r="Q14" s="321"/>
      <c r="R14" s="326"/>
      <c r="S14" s="323"/>
      <c r="T14" s="327"/>
      <c r="U14" s="692"/>
      <c r="V14" s="321"/>
      <c r="W14" s="326"/>
      <c r="X14" s="323"/>
      <c r="Y14" s="327"/>
      <c r="Z14" s="692"/>
    </row>
    <row r="15" spans="1:26" s="25" customFormat="1" ht="18" customHeight="1">
      <c r="A15" s="446"/>
      <c r="B15" s="321" t="s">
        <v>236</v>
      </c>
      <c r="C15" s="322" t="s">
        <v>482</v>
      </c>
      <c r="D15" s="323" t="s">
        <v>819</v>
      </c>
      <c r="E15" s="317">
        <v>1250</v>
      </c>
      <c r="F15" s="676">
        <v>0</v>
      </c>
      <c r="G15" s="325"/>
      <c r="H15" s="326"/>
      <c r="I15" s="323"/>
      <c r="J15" s="327"/>
      <c r="K15" s="692"/>
      <c r="L15" s="325"/>
      <c r="M15" s="326" t="s">
        <v>234</v>
      </c>
      <c r="N15" s="323" t="s">
        <v>50</v>
      </c>
      <c r="O15" s="327"/>
      <c r="P15" s="692"/>
      <c r="Q15" s="321"/>
      <c r="R15" s="326"/>
      <c r="S15" s="323"/>
      <c r="T15" s="327"/>
      <c r="U15" s="692"/>
      <c r="V15" s="321"/>
      <c r="W15" s="326"/>
      <c r="X15" s="323"/>
      <c r="Y15" s="327"/>
      <c r="Z15" s="692"/>
    </row>
    <row r="16" spans="1:26" s="25" customFormat="1" ht="18" customHeight="1">
      <c r="A16" s="446"/>
      <c r="B16" s="321" t="s">
        <v>237</v>
      </c>
      <c r="C16" s="322" t="s">
        <v>483</v>
      </c>
      <c r="D16" s="323" t="s">
        <v>819</v>
      </c>
      <c r="E16" s="317">
        <v>1900</v>
      </c>
      <c r="F16" s="676"/>
      <c r="G16" s="325"/>
      <c r="H16" s="326"/>
      <c r="I16" s="323"/>
      <c r="J16" s="327"/>
      <c r="K16" s="692"/>
      <c r="L16" s="325"/>
      <c r="M16" s="326" t="s">
        <v>235</v>
      </c>
      <c r="N16" s="323" t="s">
        <v>50</v>
      </c>
      <c r="O16" s="327"/>
      <c r="P16" s="692"/>
      <c r="Q16" s="321"/>
      <c r="R16" s="326"/>
      <c r="S16" s="323"/>
      <c r="T16" s="327"/>
      <c r="U16" s="692"/>
      <c r="V16" s="321"/>
      <c r="W16" s="326"/>
      <c r="X16" s="323"/>
      <c r="Y16" s="327"/>
      <c r="Z16" s="692"/>
    </row>
    <row r="17" spans="1:26" s="25" customFormat="1" ht="18" customHeight="1">
      <c r="A17" s="437" t="s">
        <v>649</v>
      </c>
      <c r="B17" s="340"/>
      <c r="C17" s="448" t="s">
        <v>431</v>
      </c>
      <c r="D17" s="363" t="s">
        <v>822</v>
      </c>
      <c r="E17" s="317">
        <v>1950</v>
      </c>
      <c r="F17" s="749"/>
      <c r="G17" s="449"/>
      <c r="H17" s="345" t="s">
        <v>313</v>
      </c>
      <c r="I17" s="363" t="s">
        <v>120</v>
      </c>
      <c r="J17" s="346"/>
      <c r="K17" s="707"/>
      <c r="L17" s="449"/>
      <c r="M17" s="347" t="s">
        <v>313</v>
      </c>
      <c r="N17" s="363" t="s">
        <v>121</v>
      </c>
      <c r="O17" s="346"/>
      <c r="P17" s="707"/>
      <c r="Q17" s="340"/>
      <c r="R17" s="347" t="s">
        <v>313</v>
      </c>
      <c r="S17" s="363" t="s">
        <v>130</v>
      </c>
      <c r="T17" s="346"/>
      <c r="U17" s="707"/>
      <c r="V17" s="340"/>
      <c r="W17" s="345"/>
      <c r="X17" s="342"/>
      <c r="Y17" s="346"/>
      <c r="Z17" s="707"/>
    </row>
    <row r="18" spans="1:26" s="25" customFormat="1" ht="18" customHeight="1">
      <c r="A18" s="542"/>
      <c r="B18" s="543"/>
      <c r="C18" s="544"/>
      <c r="D18" s="750"/>
      <c r="E18" s="546"/>
      <c r="F18" s="751"/>
      <c r="G18" s="344"/>
      <c r="H18" s="547"/>
      <c r="I18" s="745"/>
      <c r="J18" s="549"/>
      <c r="K18" s="746"/>
      <c r="L18" s="543"/>
      <c r="M18" s="571"/>
      <c r="N18" s="745"/>
      <c r="O18" s="549"/>
      <c r="P18" s="752"/>
      <c r="Q18" s="543"/>
      <c r="R18" s="347"/>
      <c r="S18" s="342"/>
      <c r="T18" s="549"/>
      <c r="U18" s="752"/>
      <c r="V18" s="543"/>
      <c r="W18" s="547"/>
      <c r="X18" s="745"/>
      <c r="Y18" s="549"/>
      <c r="Z18" s="693"/>
    </row>
    <row r="19" spans="1:26" s="25" customFormat="1" ht="18.75" customHeight="1" thickBot="1">
      <c r="A19" s="648"/>
      <c r="B19" s="957">
        <f>COUNTA(C8:C17)</f>
        <v>10</v>
      </c>
      <c r="C19" s="958"/>
      <c r="D19" s="959"/>
      <c r="E19" s="226">
        <f>SUM(E8:E17)</f>
        <v>21900</v>
      </c>
      <c r="F19" s="657">
        <f>SUM(F8:F17)</f>
        <v>0</v>
      </c>
      <c r="G19" s="960">
        <f>COUNTA(H8:H17)</f>
        <v>5</v>
      </c>
      <c r="H19" s="961"/>
      <c r="I19" s="962"/>
      <c r="J19" s="194">
        <f>SUM(J8:J17)</f>
        <v>3000</v>
      </c>
      <c r="K19" s="677">
        <f>SUM(K8:K17)</f>
        <v>0</v>
      </c>
      <c r="L19" s="963">
        <f>COUNTA(M8:M18)</f>
        <v>10</v>
      </c>
      <c r="M19" s="964"/>
      <c r="N19" s="965"/>
      <c r="O19" s="194">
        <f>SUM(O8:O18)</f>
        <v>0</v>
      </c>
      <c r="P19" s="677">
        <f>SUM(P8:P18)</f>
        <v>0</v>
      </c>
      <c r="Q19" s="963">
        <f>COUNTA(R8:R18)</f>
        <v>6</v>
      </c>
      <c r="R19" s="964"/>
      <c r="S19" s="965"/>
      <c r="T19" s="194">
        <f>SUM(T8:T18)</f>
        <v>0</v>
      </c>
      <c r="U19" s="767">
        <f>SUM(U8:U18)</f>
        <v>0</v>
      </c>
      <c r="V19" s="963">
        <f>COUNTA(W8:W17)</f>
        <v>2</v>
      </c>
      <c r="W19" s="964"/>
      <c r="X19" s="965"/>
      <c r="Y19" s="194">
        <f>SUM(Y8:Y17)</f>
        <v>1450</v>
      </c>
      <c r="Z19" s="682">
        <f>SUM(Z8:Z17)</f>
        <v>0</v>
      </c>
    </row>
    <row r="20" spans="1:26" ht="15" customHeight="1">
      <c r="A20" s="299"/>
      <c r="B20" s="299"/>
      <c r="C20" s="370"/>
      <c r="D20" s="371"/>
      <c r="E20" s="372"/>
      <c r="F20" s="372"/>
      <c r="G20" s="372"/>
      <c r="H20" s="370"/>
      <c r="I20" s="373"/>
      <c r="J20" s="374"/>
      <c r="K20" s="372"/>
      <c r="L20" s="372"/>
      <c r="M20" s="370"/>
      <c r="N20" s="373"/>
      <c r="O20" s="374"/>
      <c r="P20" s="374"/>
      <c r="Q20" s="372"/>
      <c r="R20" s="370"/>
      <c r="S20" s="373"/>
      <c r="T20" s="374"/>
      <c r="U20" s="374"/>
      <c r="V20" s="372"/>
      <c r="W20" s="977" t="s">
        <v>656</v>
      </c>
      <c r="X20" s="977"/>
      <c r="Y20" s="977"/>
      <c r="Z20" s="977"/>
    </row>
    <row r="21" spans="1:26" s="12" customFormat="1" ht="19.5" customHeight="1" thickBot="1">
      <c r="A21" s="349" t="s">
        <v>34</v>
      </c>
      <c r="B21" s="350"/>
      <c r="C21" s="351" t="s">
        <v>681</v>
      </c>
      <c r="D21" s="352"/>
      <c r="E21" s="353"/>
      <c r="F21" s="354"/>
      <c r="G21" s="952" t="s">
        <v>693</v>
      </c>
      <c r="H21" s="953"/>
      <c r="I21" s="954">
        <f>E34+J34+O34+T34+Y34</f>
        <v>12500</v>
      </c>
      <c r="J21" s="954"/>
      <c r="K21" s="954"/>
      <c r="L21" s="356"/>
      <c r="M21" s="357"/>
      <c r="N21" s="358"/>
      <c r="O21" s="355"/>
      <c r="P21" s="355"/>
      <c r="Q21" s="355"/>
      <c r="R21" s="359"/>
      <c r="S21" s="360"/>
      <c r="T21" s="355"/>
      <c r="U21" s="355"/>
      <c r="V21" s="355"/>
      <c r="W21" s="359"/>
      <c r="X21" s="360"/>
      <c r="Y21" s="968">
        <f>岐阜県表紙!U43</f>
        <v>45778</v>
      </c>
      <c r="Z21" s="969"/>
    </row>
    <row r="22" spans="1:26" s="12" customFormat="1" ht="19.5" customHeight="1">
      <c r="A22" s="361" t="s">
        <v>35</v>
      </c>
      <c r="B22" s="304" t="s">
        <v>1</v>
      </c>
      <c r="C22" s="305"/>
      <c r="D22" s="306"/>
      <c r="E22" s="307"/>
      <c r="F22" s="421" t="s">
        <v>36</v>
      </c>
      <c r="G22" s="309" t="s">
        <v>2</v>
      </c>
      <c r="H22" s="309"/>
      <c r="I22" s="310"/>
      <c r="J22" s="311"/>
      <c r="K22" s="312" t="s">
        <v>36</v>
      </c>
      <c r="L22" s="313" t="s">
        <v>5</v>
      </c>
      <c r="M22" s="309"/>
      <c r="N22" s="310"/>
      <c r="O22" s="311"/>
      <c r="P22" s="312" t="s">
        <v>36</v>
      </c>
      <c r="Q22" s="313" t="s">
        <v>7</v>
      </c>
      <c r="R22" s="309"/>
      <c r="S22" s="310"/>
      <c r="T22" s="311"/>
      <c r="U22" s="312" t="s">
        <v>36</v>
      </c>
      <c r="V22" s="313" t="s">
        <v>119</v>
      </c>
      <c r="W22" s="309"/>
      <c r="X22" s="310"/>
      <c r="Y22" s="311"/>
      <c r="Z22" s="312" t="s">
        <v>18</v>
      </c>
    </row>
    <row r="23" spans="1:26" s="25" customFormat="1" ht="18" customHeight="1">
      <c r="A23" s="392"/>
      <c r="B23" s="314"/>
      <c r="C23" s="387" t="s">
        <v>520</v>
      </c>
      <c r="D23" s="316" t="s">
        <v>819</v>
      </c>
      <c r="E23" s="317">
        <v>4850</v>
      </c>
      <c r="F23" s="676"/>
      <c r="G23" s="426"/>
      <c r="H23" s="319" t="s">
        <v>678</v>
      </c>
      <c r="I23" s="316" t="s">
        <v>49</v>
      </c>
      <c r="J23" s="320">
        <v>900</v>
      </c>
      <c r="K23" s="691"/>
      <c r="L23" s="318"/>
      <c r="M23" s="319" t="s">
        <v>520</v>
      </c>
      <c r="N23" s="316" t="s">
        <v>95</v>
      </c>
      <c r="O23" s="320"/>
      <c r="P23" s="691"/>
      <c r="Q23" s="314"/>
      <c r="R23" s="319" t="s">
        <v>650</v>
      </c>
      <c r="S23" s="316" t="s">
        <v>15</v>
      </c>
      <c r="T23" s="320"/>
      <c r="U23" s="691"/>
      <c r="V23" s="314"/>
      <c r="W23" s="319" t="s">
        <v>432</v>
      </c>
      <c r="X23" s="316"/>
      <c r="Y23" s="320">
        <v>700</v>
      </c>
      <c r="Z23" s="691"/>
    </row>
    <row r="24" spans="1:26" s="25" customFormat="1" ht="18" customHeight="1">
      <c r="A24" s="446"/>
      <c r="B24" s="321"/>
      <c r="C24" s="322" t="s">
        <v>521</v>
      </c>
      <c r="D24" s="323" t="s">
        <v>845</v>
      </c>
      <c r="E24" s="317">
        <v>1250</v>
      </c>
      <c r="F24" s="676"/>
      <c r="G24" s="325"/>
      <c r="H24" s="319"/>
      <c r="I24" s="316"/>
      <c r="J24" s="320"/>
      <c r="K24" s="692"/>
      <c r="L24" s="325"/>
      <c r="M24" s="326" t="s">
        <v>239</v>
      </c>
      <c r="N24" s="323" t="s">
        <v>50</v>
      </c>
      <c r="O24" s="327"/>
      <c r="P24" s="692"/>
      <c r="Q24" s="321"/>
      <c r="R24" s="326"/>
      <c r="S24" s="323"/>
      <c r="T24" s="327"/>
      <c r="U24" s="692"/>
      <c r="V24" s="321"/>
      <c r="W24" s="326"/>
      <c r="X24" s="323"/>
      <c r="Y24" s="327"/>
      <c r="Z24" s="692"/>
    </row>
    <row r="25" spans="1:26" s="25" customFormat="1" ht="18" customHeight="1">
      <c r="A25" s="446"/>
      <c r="B25" s="321"/>
      <c r="C25" s="322" t="s">
        <v>434</v>
      </c>
      <c r="D25" s="323" t="s">
        <v>845</v>
      </c>
      <c r="E25" s="317">
        <v>1100</v>
      </c>
      <c r="F25" s="676"/>
      <c r="G25" s="325"/>
      <c r="H25" s="326" t="s">
        <v>660</v>
      </c>
      <c r="I25" s="323" t="s">
        <v>49</v>
      </c>
      <c r="J25" s="327">
        <v>200</v>
      </c>
      <c r="K25" s="692"/>
      <c r="L25" s="325"/>
      <c r="M25" s="326" t="s">
        <v>335</v>
      </c>
      <c r="N25" s="323" t="s">
        <v>50</v>
      </c>
      <c r="O25" s="327"/>
      <c r="P25" s="692"/>
      <c r="Q25" s="321"/>
      <c r="R25" s="326" t="s">
        <v>660</v>
      </c>
      <c r="S25" s="323" t="s">
        <v>15</v>
      </c>
      <c r="T25" s="327"/>
      <c r="U25" s="692"/>
      <c r="V25" s="321"/>
      <c r="W25" s="326"/>
      <c r="X25" s="323"/>
      <c r="Y25" s="327"/>
      <c r="Z25" s="692"/>
    </row>
    <row r="26" spans="1:26" s="25" customFormat="1" ht="18" customHeight="1">
      <c r="A26" s="446"/>
      <c r="B26" s="321"/>
      <c r="C26" s="322" t="s">
        <v>433</v>
      </c>
      <c r="D26" s="323" t="s">
        <v>818</v>
      </c>
      <c r="E26" s="317">
        <v>1150</v>
      </c>
      <c r="F26" s="676"/>
      <c r="G26" s="325"/>
      <c r="H26" s="326" t="s">
        <v>661</v>
      </c>
      <c r="I26" s="323" t="s">
        <v>47</v>
      </c>
      <c r="J26" s="327">
        <v>350</v>
      </c>
      <c r="K26" s="692"/>
      <c r="L26" s="325"/>
      <c r="M26" s="326" t="s">
        <v>240</v>
      </c>
      <c r="N26" s="323" t="s">
        <v>48</v>
      </c>
      <c r="O26" s="327"/>
      <c r="P26" s="692"/>
      <c r="Q26" s="321"/>
      <c r="R26" s="326" t="s">
        <v>661</v>
      </c>
      <c r="S26" s="323" t="s">
        <v>14</v>
      </c>
      <c r="T26" s="327"/>
      <c r="U26" s="692"/>
      <c r="V26" s="321"/>
      <c r="W26" s="326"/>
      <c r="X26" s="323"/>
      <c r="Y26" s="327"/>
      <c r="Z26" s="692"/>
    </row>
    <row r="27" spans="1:26" s="25" customFormat="1" ht="18" customHeight="1">
      <c r="A27" s="446"/>
      <c r="B27" s="321"/>
      <c r="C27" s="322" t="s">
        <v>93</v>
      </c>
      <c r="D27" s="323" t="s">
        <v>701</v>
      </c>
      <c r="E27" s="317">
        <v>1700</v>
      </c>
      <c r="F27" s="676"/>
      <c r="G27" s="325"/>
      <c r="H27" s="326" t="s">
        <v>93</v>
      </c>
      <c r="I27" s="323" t="s">
        <v>49</v>
      </c>
      <c r="J27" s="327">
        <v>300</v>
      </c>
      <c r="K27" s="692"/>
      <c r="L27" s="325"/>
      <c r="M27" s="326" t="s">
        <v>93</v>
      </c>
      <c r="N27" s="323" t="s">
        <v>95</v>
      </c>
      <c r="O27" s="486"/>
      <c r="P27" s="692"/>
      <c r="Q27" s="321"/>
      <c r="R27" s="326" t="s">
        <v>93</v>
      </c>
      <c r="S27" s="323" t="s">
        <v>15</v>
      </c>
      <c r="T27" s="327"/>
      <c r="U27" s="692"/>
      <c r="V27" s="321"/>
      <c r="W27" s="326"/>
      <c r="X27" s="323"/>
      <c r="Y27" s="327"/>
      <c r="Z27" s="692"/>
    </row>
    <row r="28" spans="1:26" s="25" customFormat="1" ht="18" customHeight="1">
      <c r="A28" s="446"/>
      <c r="B28" s="321"/>
      <c r="C28" s="322"/>
      <c r="D28" s="323"/>
      <c r="E28" s="324"/>
      <c r="F28" s="676"/>
      <c r="G28" s="325"/>
      <c r="H28" s="326"/>
      <c r="I28" s="323"/>
      <c r="J28" s="327"/>
      <c r="K28" s="692"/>
      <c r="L28" s="325"/>
      <c r="M28" s="326"/>
      <c r="N28" s="323"/>
      <c r="O28" s="327"/>
      <c r="P28" s="692"/>
      <c r="Q28" s="321"/>
      <c r="R28" s="326"/>
      <c r="S28" s="323"/>
      <c r="T28" s="327"/>
      <c r="U28" s="692"/>
      <c r="V28" s="321"/>
      <c r="W28" s="326"/>
      <c r="X28" s="323"/>
      <c r="Y28" s="327"/>
      <c r="Z28" s="692"/>
    </row>
    <row r="29" spans="1:26" s="25" customFormat="1" ht="18" customHeight="1">
      <c r="A29" s="446"/>
      <c r="B29" s="321"/>
      <c r="C29" s="322"/>
      <c r="D29" s="323"/>
      <c r="E29" s="324"/>
      <c r="F29" s="676"/>
      <c r="G29" s="325"/>
      <c r="H29" s="326"/>
      <c r="I29" s="323"/>
      <c r="J29" s="327"/>
      <c r="K29" s="692"/>
      <c r="L29" s="325"/>
      <c r="M29" s="326"/>
      <c r="N29" s="323"/>
      <c r="O29" s="327"/>
      <c r="P29" s="692"/>
      <c r="Q29" s="321"/>
      <c r="R29" s="326"/>
      <c r="S29" s="323"/>
      <c r="T29" s="327"/>
      <c r="U29" s="692"/>
      <c r="V29" s="321"/>
      <c r="W29" s="326"/>
      <c r="X29" s="323"/>
      <c r="Y29" s="327"/>
      <c r="Z29" s="692"/>
    </row>
    <row r="30" spans="1:26" s="25" customFormat="1" ht="18" customHeight="1">
      <c r="A30" s="437"/>
      <c r="B30" s="340"/>
      <c r="C30" s="448"/>
      <c r="D30" s="342"/>
      <c r="E30" s="343"/>
      <c r="F30" s="676"/>
      <c r="G30" s="449"/>
      <c r="H30" s="347"/>
      <c r="I30" s="342"/>
      <c r="J30" s="346"/>
      <c r="K30" s="692"/>
      <c r="L30" s="449"/>
      <c r="M30" s="347"/>
      <c r="N30" s="342"/>
      <c r="O30" s="346"/>
      <c r="P30" s="692"/>
      <c r="Q30" s="340"/>
      <c r="R30" s="347"/>
      <c r="S30" s="342"/>
      <c r="T30" s="346"/>
      <c r="U30" s="692"/>
      <c r="V30" s="340"/>
      <c r="W30" s="347"/>
      <c r="X30" s="342"/>
      <c r="Y30" s="346"/>
      <c r="Z30" s="692"/>
    </row>
    <row r="31" spans="1:26" s="25" customFormat="1" ht="18" customHeight="1">
      <c r="A31" s="437"/>
      <c r="B31" s="340"/>
      <c r="C31" s="448"/>
      <c r="D31" s="342"/>
      <c r="E31" s="343"/>
      <c r="F31" s="676"/>
      <c r="G31" s="449"/>
      <c r="H31" s="347"/>
      <c r="I31" s="342"/>
      <c r="J31" s="346"/>
      <c r="K31" s="692"/>
      <c r="L31" s="449"/>
      <c r="M31" s="347"/>
      <c r="N31" s="342"/>
      <c r="O31" s="346"/>
      <c r="P31" s="692"/>
      <c r="Q31" s="340"/>
      <c r="R31" s="347"/>
      <c r="S31" s="342"/>
      <c r="T31" s="346"/>
      <c r="U31" s="692"/>
      <c r="V31" s="340"/>
      <c r="W31" s="347"/>
      <c r="X31" s="342"/>
      <c r="Y31" s="346"/>
      <c r="Z31" s="692"/>
    </row>
    <row r="32" spans="1:26" s="25" customFormat="1" ht="18" customHeight="1">
      <c r="A32" s="437"/>
      <c r="B32" s="340"/>
      <c r="C32" s="448"/>
      <c r="D32" s="342"/>
      <c r="E32" s="343"/>
      <c r="F32" s="676"/>
      <c r="G32" s="449"/>
      <c r="H32" s="347"/>
      <c r="I32" s="342"/>
      <c r="J32" s="346"/>
      <c r="K32" s="692"/>
      <c r="L32" s="449"/>
      <c r="M32" s="347"/>
      <c r="N32" s="342"/>
      <c r="O32" s="346"/>
      <c r="P32" s="692"/>
      <c r="Q32" s="340"/>
      <c r="R32" s="347"/>
      <c r="S32" s="342"/>
      <c r="T32" s="346"/>
      <c r="U32" s="692"/>
      <c r="V32" s="340"/>
      <c r="W32" s="347"/>
      <c r="X32" s="342"/>
      <c r="Y32" s="346"/>
      <c r="Z32" s="692"/>
    </row>
    <row r="33" spans="1:26" s="25" customFormat="1" ht="18" customHeight="1">
      <c r="A33" s="437"/>
      <c r="B33" s="340"/>
      <c r="C33" s="341"/>
      <c r="D33" s="342"/>
      <c r="E33" s="343"/>
      <c r="F33" s="676"/>
      <c r="G33" s="344"/>
      <c r="H33" s="345"/>
      <c r="I33" s="342"/>
      <c r="J33" s="346"/>
      <c r="K33" s="693"/>
      <c r="L33" s="449"/>
      <c r="M33" s="345"/>
      <c r="N33" s="342"/>
      <c r="O33" s="346"/>
      <c r="P33" s="693"/>
      <c r="Q33" s="340"/>
      <c r="R33" s="345"/>
      <c r="S33" s="342"/>
      <c r="T33" s="346"/>
      <c r="U33" s="693"/>
      <c r="V33" s="340"/>
      <c r="W33" s="345"/>
      <c r="X33" s="342"/>
      <c r="Y33" s="346"/>
      <c r="Z33" s="693"/>
    </row>
    <row r="34" spans="1:26" s="25" customFormat="1" ht="18.75" customHeight="1" thickBot="1">
      <c r="A34" s="648"/>
      <c r="B34" s="957">
        <f>COUNTA(C23:C33)</f>
        <v>5</v>
      </c>
      <c r="C34" s="958"/>
      <c r="D34" s="959"/>
      <c r="E34" s="226">
        <f>SUM(E23:E33)</f>
        <v>10050</v>
      </c>
      <c r="F34" s="657">
        <f>SUM(F23:F33)</f>
        <v>0</v>
      </c>
      <c r="G34" s="960">
        <f>COUNTA(H23:H33)</f>
        <v>4</v>
      </c>
      <c r="H34" s="961"/>
      <c r="I34" s="962"/>
      <c r="J34" s="194">
        <f>SUM(J23:J33)</f>
        <v>1750</v>
      </c>
      <c r="K34" s="677">
        <f>SUM(K23:K33)</f>
        <v>0</v>
      </c>
      <c r="L34" s="963">
        <f>COUNTA(M23:M33)</f>
        <v>5</v>
      </c>
      <c r="M34" s="964"/>
      <c r="N34" s="965"/>
      <c r="O34" s="194">
        <f>SUM(O24:O33)</f>
        <v>0</v>
      </c>
      <c r="P34" s="677">
        <f>SUM(P23:P33)</f>
        <v>0</v>
      </c>
      <c r="Q34" s="963">
        <f>COUNTA(R23:R33)</f>
        <v>4</v>
      </c>
      <c r="R34" s="964"/>
      <c r="S34" s="965"/>
      <c r="T34" s="194"/>
      <c r="U34" s="658"/>
      <c r="V34" s="963">
        <f>COUNTA(W23:W33)</f>
        <v>1</v>
      </c>
      <c r="W34" s="964"/>
      <c r="X34" s="965"/>
      <c r="Y34" s="194">
        <f>SUM(Y23:Y33)</f>
        <v>700</v>
      </c>
      <c r="Z34" s="682">
        <f>SUM(Z23:Z33)</f>
        <v>0</v>
      </c>
    </row>
    <row r="35" spans="1:26" ht="7.5" customHeight="1">
      <c r="A35" s="299"/>
      <c r="B35" s="299"/>
      <c r="C35" s="370"/>
      <c r="D35" s="371"/>
      <c r="E35" s="372"/>
      <c r="F35" s="372"/>
      <c r="G35" s="372"/>
      <c r="H35" s="370"/>
      <c r="I35" s="373"/>
      <c r="J35" s="374"/>
      <c r="K35" s="372"/>
      <c r="L35" s="372"/>
      <c r="M35" s="370"/>
      <c r="N35" s="373"/>
      <c r="O35" s="374"/>
      <c r="P35" s="374"/>
      <c r="Q35" s="372"/>
      <c r="R35" s="370"/>
      <c r="S35" s="373"/>
      <c r="T35" s="374"/>
      <c r="U35" s="374"/>
      <c r="V35" s="372"/>
      <c r="W35" s="370"/>
      <c r="X35" s="373"/>
      <c r="Y35" s="374"/>
      <c r="Z35" s="374"/>
    </row>
    <row r="36" spans="1:26" ht="7.5" customHeight="1">
      <c r="A36" s="299"/>
      <c r="B36" s="299"/>
      <c r="C36" s="370"/>
      <c r="D36" s="371"/>
      <c r="E36" s="372"/>
      <c r="F36" s="372"/>
      <c r="G36" s="372"/>
      <c r="H36" s="370"/>
      <c r="I36" s="373"/>
      <c r="J36" s="374"/>
      <c r="K36" s="372"/>
      <c r="L36" s="372"/>
      <c r="M36" s="370"/>
      <c r="N36" s="373"/>
      <c r="O36" s="374"/>
      <c r="P36" s="374"/>
      <c r="Q36" s="372"/>
      <c r="R36" s="370"/>
      <c r="S36" s="373"/>
      <c r="T36" s="374"/>
      <c r="U36" s="374"/>
      <c r="V36" s="372"/>
      <c r="W36" s="370"/>
      <c r="X36" s="373"/>
      <c r="Y36" s="374"/>
      <c r="Z36" s="374"/>
    </row>
    <row r="37" spans="1:26" s="25" customFormat="1" ht="15.75" customHeight="1">
      <c r="A37" s="501" t="s">
        <v>26</v>
      </c>
      <c r="B37" s="450"/>
      <c r="C37" s="502"/>
      <c r="D37" s="452"/>
      <c r="E37" s="503"/>
      <c r="F37" s="503"/>
      <c r="G37" s="454"/>
      <c r="H37" s="451"/>
      <c r="I37" s="455"/>
      <c r="J37" s="504"/>
      <c r="K37" s="503"/>
      <c r="L37" s="454"/>
      <c r="M37" s="582" t="s">
        <v>238</v>
      </c>
      <c r="N37" s="455"/>
      <c r="O37" s="504"/>
      <c r="P37" s="504"/>
      <c r="Q37" s="454"/>
      <c r="R37" s="582" t="s">
        <v>187</v>
      </c>
      <c r="S37" s="455"/>
      <c r="T37" s="504"/>
      <c r="U37" s="504"/>
      <c r="V37" s="454"/>
      <c r="W37" s="398"/>
      <c r="X37" s="455"/>
      <c r="Y37" s="504"/>
      <c r="Z37" s="505"/>
    </row>
    <row r="38" spans="1:26" s="25" customFormat="1" ht="20.100000000000001" customHeight="1">
      <c r="A38" s="552"/>
      <c r="B38" s="405" t="s">
        <v>241</v>
      </c>
      <c r="C38" s="335" t="s">
        <v>737</v>
      </c>
      <c r="D38" s="458"/>
      <c r="E38" s="507"/>
      <c r="F38" s="507"/>
      <c r="G38" s="577" t="s">
        <v>237</v>
      </c>
      <c r="H38" s="335" t="s">
        <v>975</v>
      </c>
      <c r="I38" s="461"/>
      <c r="J38" s="508"/>
      <c r="K38" s="507"/>
      <c r="L38" s="460"/>
      <c r="M38" s="405" t="s">
        <v>922</v>
      </c>
      <c r="N38" s="461"/>
      <c r="O38" s="508"/>
      <c r="P38" s="508"/>
      <c r="Q38" s="460"/>
      <c r="R38" s="405" t="s">
        <v>735</v>
      </c>
      <c r="S38" s="461"/>
      <c r="T38" s="508"/>
      <c r="U38" s="508"/>
      <c r="V38" s="577"/>
      <c r="W38" s="335"/>
      <c r="X38" s="461"/>
      <c r="Y38" s="508"/>
      <c r="Z38" s="509"/>
    </row>
    <row r="39" spans="1:26" s="25" customFormat="1" ht="20.100000000000001" customHeight="1">
      <c r="A39" s="510"/>
      <c r="B39" s="413" t="s">
        <v>236</v>
      </c>
      <c r="C39" s="414" t="s">
        <v>934</v>
      </c>
      <c r="D39" s="467"/>
      <c r="E39" s="512"/>
      <c r="F39" s="512"/>
      <c r="G39" s="578"/>
      <c r="H39" s="466"/>
      <c r="I39" s="470"/>
      <c r="J39" s="513"/>
      <c r="K39" s="512"/>
      <c r="L39" s="469"/>
      <c r="M39" s="413"/>
      <c r="N39" s="470"/>
      <c r="O39" s="513"/>
      <c r="P39" s="513"/>
      <c r="Q39" s="469"/>
      <c r="R39" s="417"/>
      <c r="S39" s="470"/>
      <c r="T39" s="513"/>
      <c r="U39" s="513"/>
      <c r="V39" s="469"/>
      <c r="W39" s="417"/>
      <c r="X39" s="470"/>
      <c r="Y39" s="513"/>
      <c r="Z39" s="514"/>
    </row>
  </sheetData>
  <mergeCells count="24">
    <mergeCell ref="Q34:S34"/>
    <mergeCell ref="Q19:S19"/>
    <mergeCell ref="B34:D34"/>
    <mergeCell ref="V34:X34"/>
    <mergeCell ref="G34:I34"/>
    <mergeCell ref="G21:H21"/>
    <mergeCell ref="L34:N34"/>
    <mergeCell ref="W20:Z20"/>
    <mergeCell ref="Y21:Z21"/>
    <mergeCell ref="B19:D19"/>
    <mergeCell ref="G19:I19"/>
    <mergeCell ref="I21:K21"/>
    <mergeCell ref="P1:V4"/>
    <mergeCell ref="V19:X19"/>
    <mergeCell ref="B1:H2"/>
    <mergeCell ref="B3:H4"/>
    <mergeCell ref="K1:M2"/>
    <mergeCell ref="K3:M4"/>
    <mergeCell ref="W2:Z4"/>
    <mergeCell ref="Y6:Z6"/>
    <mergeCell ref="G6:H6"/>
    <mergeCell ref="L19:N19"/>
    <mergeCell ref="W5:Z5"/>
    <mergeCell ref="I6:K6"/>
  </mergeCells>
  <phoneticPr fontId="5"/>
  <dataValidations count="1">
    <dataValidation type="whole" operator="lessThanOrEqual" showInputMessage="1" showErrorMessage="1" sqref="Z23:Z33 K8:K18 P8:P18 U8:U18 Z8:Z18 P23:P33 U23:U33 F8:F18 F23:F33 K23:K33" xr:uid="{00000000-0002-0000-0E00-000000000000}">
      <formula1>E8</formula1>
    </dataValidation>
  </dataValidations>
  <hyperlinks>
    <hyperlink ref="W20:Z20" location="岐阜県表紙!A1" display="岐阜県表紙へ戻る" xr:uid="{00000000-0004-0000-0E00-000000000000}"/>
    <hyperlink ref="W5:Z5" location="岐阜県表紙!A1" display="岐阜県表紙へ戻る" xr:uid="{00000000-0004-0000-0E00-000001000000}"/>
  </hyperlinks>
  <printOptions horizontalCentered="1" verticalCentered="1"/>
  <pageMargins left="0.19685039370078741" right="0.27559055118110237" top="0.35433070866141736" bottom="0.47244094488188981" header="0.19685039370078741" footer="0.19685039370078741"/>
  <pageSetup paperSize="9" scale="83" firstPageNumber="59" fitToHeight="0" orientation="landscape" horizontalDpi="4294967292" verticalDpi="400" r:id="rId1"/>
  <headerFooter alignWithMargins="0">
    <oddFooter>&amp;C－59－&amp;R中日興業（株）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7"/>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F31+K31+U31+Z31</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1" customHeight="1" thickBot="1">
      <c r="A6" s="349" t="s">
        <v>104</v>
      </c>
      <c r="B6" s="350"/>
      <c r="C6" s="351" t="s">
        <v>108</v>
      </c>
      <c r="D6" s="352"/>
      <c r="E6" s="353"/>
      <c r="F6" s="354"/>
      <c r="G6" s="952" t="s">
        <v>693</v>
      </c>
      <c r="H6" s="953"/>
      <c r="I6" s="954">
        <f>E31+J31+O31+T31+Y31</f>
        <v>12400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361" t="s">
        <v>39</v>
      </c>
      <c r="B7" s="304" t="s">
        <v>1</v>
      </c>
      <c r="C7" s="305"/>
      <c r="D7" s="306"/>
      <c r="E7" s="307"/>
      <c r="F7" s="421" t="s">
        <v>105</v>
      </c>
      <c r="G7" s="309" t="s">
        <v>2</v>
      </c>
      <c r="H7" s="309"/>
      <c r="I7" s="310"/>
      <c r="J7" s="311"/>
      <c r="K7" s="312" t="s">
        <v>105</v>
      </c>
      <c r="L7" s="313" t="s">
        <v>5</v>
      </c>
      <c r="M7" s="309"/>
      <c r="N7" s="310"/>
      <c r="O7" s="311"/>
      <c r="P7" s="312" t="s">
        <v>105</v>
      </c>
      <c r="Q7" s="313" t="s">
        <v>7</v>
      </c>
      <c r="R7" s="309"/>
      <c r="S7" s="310"/>
      <c r="T7" s="311"/>
      <c r="U7" s="312" t="s">
        <v>105</v>
      </c>
      <c r="V7" s="313" t="s">
        <v>119</v>
      </c>
      <c r="W7" s="309"/>
      <c r="X7" s="310"/>
      <c r="Y7" s="311"/>
      <c r="Z7" s="312" t="s">
        <v>18</v>
      </c>
    </row>
    <row r="8" spans="1:26" s="25" customFormat="1" ht="18.75" customHeight="1">
      <c r="A8" s="392"/>
      <c r="B8" s="314"/>
      <c r="C8" s="387" t="s">
        <v>959</v>
      </c>
      <c r="D8" s="388" t="s">
        <v>819</v>
      </c>
      <c r="E8" s="317">
        <v>3000</v>
      </c>
      <c r="F8" s="676"/>
      <c r="G8" s="426"/>
      <c r="H8" s="393" t="s">
        <v>435</v>
      </c>
      <c r="I8" s="388" t="s">
        <v>94</v>
      </c>
      <c r="J8" s="320">
        <v>1250</v>
      </c>
      <c r="K8" s="691"/>
      <c r="L8" s="318"/>
      <c r="M8" s="393" t="s">
        <v>959</v>
      </c>
      <c r="N8" s="388" t="s">
        <v>95</v>
      </c>
      <c r="O8" s="320"/>
      <c r="P8" s="691"/>
      <c r="Q8" s="314"/>
      <c r="R8" s="393" t="s">
        <v>435</v>
      </c>
      <c r="S8" s="388" t="s">
        <v>16</v>
      </c>
      <c r="T8" s="320"/>
      <c r="U8" s="691"/>
      <c r="V8" s="314"/>
      <c r="W8" s="393" t="s">
        <v>435</v>
      </c>
      <c r="X8" s="388"/>
      <c r="Y8" s="320">
        <v>500</v>
      </c>
      <c r="Z8" s="691"/>
    </row>
    <row r="9" spans="1:26" s="25" customFormat="1" ht="18.75" customHeight="1">
      <c r="A9" s="446"/>
      <c r="B9" s="321"/>
      <c r="C9" s="322" t="s">
        <v>526</v>
      </c>
      <c r="D9" s="363" t="s">
        <v>819</v>
      </c>
      <c r="E9" s="317">
        <v>1800</v>
      </c>
      <c r="F9" s="676"/>
      <c r="G9" s="325"/>
      <c r="H9" s="326" t="s">
        <v>664</v>
      </c>
      <c r="I9" s="363" t="s">
        <v>94</v>
      </c>
      <c r="J9" s="327"/>
      <c r="K9" s="692"/>
      <c r="L9" s="325"/>
      <c r="M9" s="326" t="s">
        <v>651</v>
      </c>
      <c r="N9" s="363" t="s">
        <v>95</v>
      </c>
      <c r="O9" s="327"/>
      <c r="P9" s="692"/>
      <c r="Q9" s="321"/>
      <c r="R9" s="326" t="s">
        <v>664</v>
      </c>
      <c r="S9" s="363" t="s">
        <v>205</v>
      </c>
      <c r="T9" s="327">
        <v>300</v>
      </c>
      <c r="U9" s="692"/>
      <c r="V9" s="321"/>
      <c r="W9" s="326"/>
      <c r="X9" s="363"/>
      <c r="Y9" s="327"/>
      <c r="Z9" s="692"/>
    </row>
    <row r="10" spans="1:26" s="25" customFormat="1" ht="18.75" customHeight="1">
      <c r="A10" s="446"/>
      <c r="B10" s="321"/>
      <c r="C10" s="322" t="s">
        <v>106</v>
      </c>
      <c r="D10" s="363" t="s">
        <v>822</v>
      </c>
      <c r="E10" s="317">
        <v>700</v>
      </c>
      <c r="F10" s="676"/>
      <c r="G10" s="325"/>
      <c r="H10" s="326" t="s">
        <v>183</v>
      </c>
      <c r="I10" s="363" t="s">
        <v>120</v>
      </c>
      <c r="J10" s="327"/>
      <c r="K10" s="692"/>
      <c r="L10" s="325"/>
      <c r="M10" s="326" t="s">
        <v>106</v>
      </c>
      <c r="N10" s="363" t="s">
        <v>128</v>
      </c>
      <c r="O10" s="327"/>
      <c r="P10" s="692"/>
      <c r="Q10" s="321"/>
      <c r="R10" s="326" t="s">
        <v>106</v>
      </c>
      <c r="S10" s="363" t="s">
        <v>130</v>
      </c>
      <c r="T10" s="327"/>
      <c r="U10" s="692"/>
      <c r="V10" s="321"/>
      <c r="W10" s="326"/>
      <c r="X10" s="363"/>
      <c r="Y10" s="327"/>
      <c r="Z10" s="692"/>
    </row>
    <row r="11" spans="1:26" s="25" customFormat="1" ht="18.75" customHeight="1">
      <c r="A11" s="446"/>
      <c r="B11" s="321"/>
      <c r="C11" s="322"/>
      <c r="D11" s="363"/>
      <c r="E11" s="317"/>
      <c r="F11" s="676"/>
      <c r="G11" s="325"/>
      <c r="H11" s="326"/>
      <c r="I11" s="363"/>
      <c r="J11" s="327"/>
      <c r="K11" s="692"/>
      <c r="L11" s="325"/>
      <c r="M11" s="326"/>
      <c r="N11" s="363"/>
      <c r="O11" s="327"/>
      <c r="P11" s="692"/>
      <c r="Q11" s="321"/>
      <c r="R11" s="326" t="s">
        <v>689</v>
      </c>
      <c r="S11" s="363"/>
      <c r="T11" s="327">
        <v>200</v>
      </c>
      <c r="U11" s="692"/>
      <c r="V11" s="321"/>
      <c r="W11" s="326"/>
      <c r="X11" s="363"/>
      <c r="Y11" s="327"/>
      <c r="Z11" s="692"/>
    </row>
    <row r="12" spans="1:26" s="25" customFormat="1" ht="18.75" customHeight="1">
      <c r="A12" s="446"/>
      <c r="B12" s="321"/>
      <c r="C12" s="322" t="s">
        <v>436</v>
      </c>
      <c r="D12" s="363" t="s">
        <v>822</v>
      </c>
      <c r="E12" s="317">
        <v>1100</v>
      </c>
      <c r="F12" s="676"/>
      <c r="G12" s="325"/>
      <c r="H12" s="326" t="s">
        <v>436</v>
      </c>
      <c r="I12" s="363" t="s">
        <v>120</v>
      </c>
      <c r="J12" s="327"/>
      <c r="K12" s="692"/>
      <c r="L12" s="325"/>
      <c r="M12" s="326" t="s">
        <v>243</v>
      </c>
      <c r="N12" s="363" t="s">
        <v>121</v>
      </c>
      <c r="O12" s="327"/>
      <c r="P12" s="692"/>
      <c r="Q12" s="321"/>
      <c r="R12" s="326" t="s">
        <v>436</v>
      </c>
      <c r="S12" s="363" t="s">
        <v>130</v>
      </c>
      <c r="T12" s="327"/>
      <c r="U12" s="692"/>
      <c r="V12" s="321"/>
      <c r="W12" s="326"/>
      <c r="X12" s="363"/>
      <c r="Y12" s="327"/>
      <c r="Z12" s="692"/>
    </row>
    <row r="13" spans="1:26" s="25" customFormat="1" ht="18.75" customHeight="1">
      <c r="A13" s="446"/>
      <c r="B13" s="321"/>
      <c r="C13" s="322" t="s">
        <v>615</v>
      </c>
      <c r="D13" s="363" t="s">
        <v>697</v>
      </c>
      <c r="E13" s="317">
        <v>500</v>
      </c>
      <c r="F13" s="676"/>
      <c r="G13" s="325"/>
      <c r="H13" s="326" t="s">
        <v>615</v>
      </c>
      <c r="I13" s="363" t="s">
        <v>120</v>
      </c>
      <c r="J13" s="327"/>
      <c r="K13" s="692"/>
      <c r="L13" s="325"/>
      <c r="M13" s="326" t="s">
        <v>615</v>
      </c>
      <c r="N13" s="363" t="s">
        <v>121</v>
      </c>
      <c r="O13" s="327"/>
      <c r="P13" s="692"/>
      <c r="Q13" s="321"/>
      <c r="R13" s="326" t="s">
        <v>615</v>
      </c>
      <c r="S13" s="363" t="s">
        <v>130</v>
      </c>
      <c r="T13" s="327"/>
      <c r="U13" s="692"/>
      <c r="V13" s="321"/>
      <c r="W13" s="326"/>
      <c r="X13" s="363"/>
      <c r="Y13" s="327"/>
      <c r="Z13" s="692"/>
    </row>
    <row r="14" spans="1:26" s="25" customFormat="1" ht="18.75" customHeight="1">
      <c r="A14" s="437"/>
      <c r="B14" s="340"/>
      <c r="C14" s="322" t="s">
        <v>527</v>
      </c>
      <c r="D14" s="363" t="s">
        <v>697</v>
      </c>
      <c r="E14" s="317">
        <v>500</v>
      </c>
      <c r="F14" s="676"/>
      <c r="G14" s="449"/>
      <c r="H14" s="326" t="s">
        <v>244</v>
      </c>
      <c r="I14" s="363" t="s">
        <v>120</v>
      </c>
      <c r="J14" s="327"/>
      <c r="K14" s="692"/>
      <c r="L14" s="325"/>
      <c r="M14" s="326" t="s">
        <v>244</v>
      </c>
      <c r="N14" s="363" t="s">
        <v>121</v>
      </c>
      <c r="O14" s="327"/>
      <c r="P14" s="692"/>
      <c r="Q14" s="340"/>
      <c r="R14" s="326" t="s">
        <v>244</v>
      </c>
      <c r="S14" s="363" t="s">
        <v>130</v>
      </c>
      <c r="T14" s="327"/>
      <c r="U14" s="692"/>
      <c r="V14" s="340"/>
      <c r="W14" s="347"/>
      <c r="X14" s="438"/>
      <c r="Y14" s="346"/>
      <c r="Z14" s="692"/>
    </row>
    <row r="15" spans="1:26" s="25" customFormat="1" ht="18.75" customHeight="1">
      <c r="A15" s="437"/>
      <c r="B15" s="340"/>
      <c r="C15" s="448" t="s">
        <v>528</v>
      </c>
      <c r="D15" s="363" t="s">
        <v>697</v>
      </c>
      <c r="E15" s="317">
        <v>550</v>
      </c>
      <c r="F15" s="676"/>
      <c r="G15" s="449"/>
      <c r="H15" s="326" t="s">
        <v>245</v>
      </c>
      <c r="I15" s="363" t="s">
        <v>120</v>
      </c>
      <c r="J15" s="327"/>
      <c r="K15" s="692"/>
      <c r="L15" s="325"/>
      <c r="M15" s="326" t="s">
        <v>245</v>
      </c>
      <c r="N15" s="363" t="s">
        <v>121</v>
      </c>
      <c r="O15" s="346"/>
      <c r="P15" s="692"/>
      <c r="Q15" s="321"/>
      <c r="R15" s="326" t="s">
        <v>245</v>
      </c>
      <c r="S15" s="363" t="s">
        <v>130</v>
      </c>
      <c r="T15" s="346"/>
      <c r="U15" s="692"/>
      <c r="V15" s="325"/>
      <c r="W15" s="326"/>
      <c r="X15" s="363"/>
      <c r="Y15" s="327"/>
      <c r="Z15" s="692"/>
    </row>
    <row r="16" spans="1:26" s="25" customFormat="1" ht="18.75" customHeight="1">
      <c r="A16" s="437"/>
      <c r="B16" s="340"/>
      <c r="C16" s="448" t="s">
        <v>437</v>
      </c>
      <c r="D16" s="363" t="s">
        <v>939</v>
      </c>
      <c r="E16" s="317">
        <v>2000</v>
      </c>
      <c r="F16" s="676"/>
      <c r="G16" s="449"/>
      <c r="H16" s="326" t="s">
        <v>437</v>
      </c>
      <c r="I16" s="363" t="s">
        <v>946</v>
      </c>
      <c r="J16" s="327"/>
      <c r="K16" s="692"/>
      <c r="L16" s="325"/>
      <c r="M16" s="326" t="s">
        <v>246</v>
      </c>
      <c r="N16" s="363" t="s">
        <v>639</v>
      </c>
      <c r="O16" s="327"/>
      <c r="P16" s="692"/>
      <c r="Q16" s="321"/>
      <c r="R16" s="326" t="s">
        <v>437</v>
      </c>
      <c r="S16" s="363" t="s">
        <v>947</v>
      </c>
      <c r="T16" s="327"/>
      <c r="U16" s="692"/>
      <c r="V16" s="325"/>
      <c r="W16" s="326" t="s">
        <v>437</v>
      </c>
      <c r="X16" s="363" t="s">
        <v>640</v>
      </c>
      <c r="Y16" s="327"/>
      <c r="Z16" s="692"/>
    </row>
    <row r="17" spans="1:26" s="25" customFormat="1" ht="18.75" customHeight="1">
      <c r="A17" s="437"/>
      <c r="B17" s="340"/>
      <c r="C17" s="448"/>
      <c r="D17" s="438"/>
      <c r="E17" s="343"/>
      <c r="F17" s="676"/>
      <c r="G17" s="449"/>
      <c r="H17" s="583"/>
      <c r="I17" s="363"/>
      <c r="J17" s="327"/>
      <c r="K17" s="692"/>
      <c r="L17" s="325"/>
      <c r="M17" s="583"/>
      <c r="N17" s="363"/>
      <c r="O17" s="327"/>
      <c r="P17" s="692"/>
      <c r="Q17" s="321"/>
      <c r="R17" s="326"/>
      <c r="S17" s="363"/>
      <c r="T17" s="327"/>
      <c r="U17" s="692"/>
      <c r="V17" s="325"/>
      <c r="W17" s="583"/>
      <c r="X17" s="363"/>
      <c r="Y17" s="327"/>
      <c r="Z17" s="692"/>
    </row>
    <row r="18" spans="1:26" s="25" customFormat="1" ht="18.75" customHeight="1">
      <c r="A18" s="437"/>
      <c r="B18" s="340"/>
      <c r="C18" s="448"/>
      <c r="D18" s="438"/>
      <c r="E18" s="343"/>
      <c r="F18" s="676"/>
      <c r="G18" s="449"/>
      <c r="H18" s="583"/>
      <c r="I18" s="363"/>
      <c r="J18" s="327"/>
      <c r="K18" s="692"/>
      <c r="L18" s="325"/>
      <c r="M18" s="583"/>
      <c r="N18" s="363"/>
      <c r="O18" s="327"/>
      <c r="P18" s="692"/>
      <c r="Q18" s="321"/>
      <c r="R18" s="326"/>
      <c r="S18" s="363"/>
      <c r="T18" s="327"/>
      <c r="U18" s="692"/>
      <c r="V18" s="325"/>
      <c r="W18" s="583"/>
      <c r="X18" s="363"/>
      <c r="Y18" s="327"/>
      <c r="Z18" s="692"/>
    </row>
    <row r="19" spans="1:26" s="25" customFormat="1" ht="18.75" customHeight="1">
      <c r="A19" s="437"/>
      <c r="B19" s="340"/>
      <c r="C19" s="448"/>
      <c r="D19" s="438"/>
      <c r="E19" s="343"/>
      <c r="F19" s="676"/>
      <c r="G19" s="449"/>
      <c r="H19" s="583"/>
      <c r="I19" s="363"/>
      <c r="J19" s="327"/>
      <c r="K19" s="692"/>
      <c r="L19" s="325"/>
      <c r="M19" s="583"/>
      <c r="N19" s="363"/>
      <c r="O19" s="327"/>
      <c r="P19" s="692"/>
      <c r="Q19" s="321"/>
      <c r="R19" s="326"/>
      <c r="S19" s="363"/>
      <c r="T19" s="327"/>
      <c r="U19" s="692"/>
      <c r="V19" s="325"/>
      <c r="W19" s="583"/>
      <c r="X19" s="363"/>
      <c r="Y19" s="327"/>
      <c r="Z19" s="692"/>
    </row>
    <row r="20" spans="1:26" s="25" customFormat="1" ht="18.75" customHeight="1">
      <c r="A20" s="437"/>
      <c r="B20" s="340"/>
      <c r="C20" s="448"/>
      <c r="D20" s="438"/>
      <c r="E20" s="343"/>
      <c r="F20" s="676"/>
      <c r="G20" s="449"/>
      <c r="H20" s="583"/>
      <c r="I20" s="363"/>
      <c r="J20" s="327"/>
      <c r="K20" s="692"/>
      <c r="L20" s="325"/>
      <c r="M20" s="583"/>
      <c r="N20" s="363"/>
      <c r="O20" s="327"/>
      <c r="P20" s="692"/>
      <c r="Q20" s="321"/>
      <c r="R20" s="326"/>
      <c r="S20" s="363"/>
      <c r="T20" s="327"/>
      <c r="U20" s="692"/>
      <c r="V20" s="325"/>
      <c r="W20" s="583"/>
      <c r="X20" s="363"/>
      <c r="Y20" s="327"/>
      <c r="Z20" s="692"/>
    </row>
    <row r="21" spans="1:26" s="25" customFormat="1" ht="18.75" customHeight="1">
      <c r="A21" s="437"/>
      <c r="B21" s="340"/>
      <c r="C21" s="448"/>
      <c r="D21" s="438"/>
      <c r="E21" s="343"/>
      <c r="F21" s="676"/>
      <c r="G21" s="449"/>
      <c r="H21" s="583"/>
      <c r="I21" s="363"/>
      <c r="J21" s="327"/>
      <c r="K21" s="692"/>
      <c r="L21" s="325"/>
      <c r="M21" s="583"/>
      <c r="N21" s="363"/>
      <c r="O21" s="327"/>
      <c r="P21" s="692"/>
      <c r="Q21" s="321"/>
      <c r="R21" s="326"/>
      <c r="S21" s="363"/>
      <c r="T21" s="327"/>
      <c r="U21" s="692"/>
      <c r="V21" s="325"/>
      <c r="W21" s="583"/>
      <c r="X21" s="363"/>
      <c r="Y21" s="327"/>
      <c r="Z21" s="692"/>
    </row>
    <row r="22" spans="1:26" s="25" customFormat="1" ht="18.75" customHeight="1">
      <c r="A22" s="437"/>
      <c r="B22" s="340"/>
      <c r="C22" s="448"/>
      <c r="D22" s="438"/>
      <c r="E22" s="343"/>
      <c r="F22" s="676"/>
      <c r="G22" s="449"/>
      <c r="H22" s="583"/>
      <c r="I22" s="363"/>
      <c r="J22" s="327"/>
      <c r="K22" s="692"/>
      <c r="L22" s="325"/>
      <c r="M22" s="583"/>
      <c r="N22" s="363"/>
      <c r="O22" s="327"/>
      <c r="P22" s="692"/>
      <c r="Q22" s="321"/>
      <c r="R22" s="326"/>
      <c r="S22" s="363"/>
      <c r="T22" s="327"/>
      <c r="U22" s="692"/>
      <c r="V22" s="325"/>
      <c r="W22" s="583"/>
      <c r="X22" s="363"/>
      <c r="Y22" s="327"/>
      <c r="Z22" s="692"/>
    </row>
    <row r="23" spans="1:26" s="25" customFormat="1" ht="18.75" customHeight="1">
      <c r="A23" s="437"/>
      <c r="B23" s="340"/>
      <c r="C23" s="448"/>
      <c r="D23" s="438"/>
      <c r="E23" s="343"/>
      <c r="F23" s="676"/>
      <c r="G23" s="449"/>
      <c r="H23" s="583"/>
      <c r="I23" s="363"/>
      <c r="J23" s="327"/>
      <c r="K23" s="692"/>
      <c r="L23" s="325"/>
      <c r="M23" s="583"/>
      <c r="N23" s="363"/>
      <c r="O23" s="327"/>
      <c r="P23" s="692"/>
      <c r="Q23" s="321"/>
      <c r="R23" s="326"/>
      <c r="S23" s="363"/>
      <c r="T23" s="327"/>
      <c r="U23" s="692"/>
      <c r="V23" s="325"/>
      <c r="W23" s="583"/>
      <c r="X23" s="363"/>
      <c r="Y23" s="327"/>
      <c r="Z23" s="692"/>
    </row>
    <row r="24" spans="1:26" s="25" customFormat="1" ht="18.75" customHeight="1">
      <c r="A24" s="437"/>
      <c r="B24" s="340"/>
      <c r="C24" s="448"/>
      <c r="D24" s="438"/>
      <c r="E24" s="343"/>
      <c r="F24" s="676"/>
      <c r="G24" s="449"/>
      <c r="H24" s="583"/>
      <c r="I24" s="363"/>
      <c r="J24" s="327"/>
      <c r="K24" s="692"/>
      <c r="L24" s="325"/>
      <c r="M24" s="583"/>
      <c r="N24" s="363"/>
      <c r="O24" s="327"/>
      <c r="P24" s="692"/>
      <c r="Q24" s="321"/>
      <c r="R24" s="326"/>
      <c r="S24" s="363"/>
      <c r="T24" s="327"/>
      <c r="U24" s="692"/>
      <c r="V24" s="325"/>
      <c r="W24" s="583"/>
      <c r="X24" s="363"/>
      <c r="Y24" s="327"/>
      <c r="Z24" s="692"/>
    </row>
    <row r="25" spans="1:26" s="25" customFormat="1" ht="18.75" customHeight="1">
      <c r="A25" s="437"/>
      <c r="B25" s="340"/>
      <c r="C25" s="448"/>
      <c r="D25" s="438"/>
      <c r="E25" s="343"/>
      <c r="F25" s="676"/>
      <c r="G25" s="449"/>
      <c r="H25" s="583"/>
      <c r="I25" s="363"/>
      <c r="J25" s="327"/>
      <c r="K25" s="692"/>
      <c r="L25" s="325"/>
      <c r="M25" s="583"/>
      <c r="N25" s="363"/>
      <c r="O25" s="327"/>
      <c r="P25" s="692"/>
      <c r="Q25" s="321"/>
      <c r="R25" s="326"/>
      <c r="S25" s="363"/>
      <c r="T25" s="327"/>
      <c r="U25" s="692"/>
      <c r="V25" s="325"/>
      <c r="W25" s="583"/>
      <c r="X25" s="363"/>
      <c r="Y25" s="327"/>
      <c r="Z25" s="692"/>
    </row>
    <row r="26" spans="1:26" s="25" customFormat="1" ht="18.75" customHeight="1">
      <c r="A26" s="437"/>
      <c r="B26" s="340"/>
      <c r="C26" s="448"/>
      <c r="D26" s="438"/>
      <c r="E26" s="343"/>
      <c r="F26" s="676"/>
      <c r="G26" s="449"/>
      <c r="H26" s="583"/>
      <c r="I26" s="363"/>
      <c r="J26" s="327"/>
      <c r="K26" s="692"/>
      <c r="L26" s="325"/>
      <c r="M26" s="583"/>
      <c r="N26" s="363"/>
      <c r="O26" s="327"/>
      <c r="P26" s="692"/>
      <c r="Q26" s="321"/>
      <c r="R26" s="326"/>
      <c r="S26" s="363"/>
      <c r="T26" s="327"/>
      <c r="U26" s="692"/>
      <c r="V26" s="325"/>
      <c r="W26" s="583"/>
      <c r="X26" s="363"/>
      <c r="Y26" s="327"/>
      <c r="Z26" s="692"/>
    </row>
    <row r="27" spans="1:26" s="25" customFormat="1" ht="18.75" customHeight="1">
      <c r="A27" s="437"/>
      <c r="B27" s="340"/>
      <c r="C27" s="448"/>
      <c r="D27" s="438"/>
      <c r="E27" s="343"/>
      <c r="F27" s="676"/>
      <c r="G27" s="449"/>
      <c r="H27" s="583"/>
      <c r="I27" s="363"/>
      <c r="J27" s="327"/>
      <c r="K27" s="692"/>
      <c r="L27" s="325"/>
      <c r="M27" s="583"/>
      <c r="N27" s="363"/>
      <c r="O27" s="327"/>
      <c r="P27" s="692"/>
      <c r="Q27" s="321"/>
      <c r="R27" s="326"/>
      <c r="S27" s="363"/>
      <c r="T27" s="327"/>
      <c r="U27" s="692"/>
      <c r="V27" s="325"/>
      <c r="W27" s="583"/>
      <c r="X27" s="363"/>
      <c r="Y27" s="327"/>
      <c r="Z27" s="692"/>
    </row>
    <row r="28" spans="1:26" s="25" customFormat="1" ht="18.75" customHeight="1">
      <c r="A28" s="437"/>
      <c r="B28" s="340"/>
      <c r="C28" s="448"/>
      <c r="D28" s="438"/>
      <c r="E28" s="343"/>
      <c r="F28" s="676"/>
      <c r="G28" s="449"/>
      <c r="H28" s="583"/>
      <c r="I28" s="363"/>
      <c r="J28" s="327"/>
      <c r="K28" s="692"/>
      <c r="L28" s="325"/>
      <c r="M28" s="583"/>
      <c r="N28" s="363"/>
      <c r="O28" s="327"/>
      <c r="P28" s="692"/>
      <c r="Q28" s="321"/>
      <c r="R28" s="326"/>
      <c r="S28" s="363"/>
      <c r="T28" s="327"/>
      <c r="U28" s="692"/>
      <c r="V28" s="325"/>
      <c r="W28" s="583"/>
      <c r="X28" s="363"/>
      <c r="Y28" s="327"/>
      <c r="Z28" s="692"/>
    </row>
    <row r="29" spans="1:26" s="25" customFormat="1" ht="18.75" customHeight="1">
      <c r="A29" s="446"/>
      <c r="B29" s="321"/>
      <c r="C29" s="322"/>
      <c r="D29" s="363"/>
      <c r="E29" s="324"/>
      <c r="F29" s="676"/>
      <c r="G29" s="325"/>
      <c r="H29" s="583"/>
      <c r="I29" s="363"/>
      <c r="J29" s="327"/>
      <c r="K29" s="692"/>
      <c r="L29" s="325"/>
      <c r="M29" s="583"/>
      <c r="N29" s="363"/>
      <c r="O29" s="327"/>
      <c r="P29" s="692"/>
      <c r="Q29" s="321"/>
      <c r="R29" s="326"/>
      <c r="S29" s="363"/>
      <c r="T29" s="327"/>
      <c r="U29" s="692"/>
      <c r="V29" s="325"/>
      <c r="W29" s="583"/>
      <c r="X29" s="363"/>
      <c r="Y29" s="327"/>
      <c r="Z29" s="692"/>
    </row>
    <row r="30" spans="1:26" s="25" customFormat="1" ht="18.75" customHeight="1">
      <c r="A30" s="542"/>
      <c r="B30" s="543"/>
      <c r="C30" s="544"/>
      <c r="D30" s="545"/>
      <c r="E30" s="546"/>
      <c r="F30" s="676"/>
      <c r="G30" s="344"/>
      <c r="H30" s="547"/>
      <c r="I30" s="545"/>
      <c r="J30" s="549"/>
      <c r="K30" s="693"/>
      <c r="L30" s="344"/>
      <c r="M30" s="547"/>
      <c r="N30" s="545"/>
      <c r="O30" s="549"/>
      <c r="P30" s="693"/>
      <c r="Q30" s="543"/>
      <c r="R30" s="571"/>
      <c r="S30" s="545"/>
      <c r="T30" s="549"/>
      <c r="U30" s="693"/>
      <c r="V30" s="344"/>
      <c r="W30" s="547"/>
      <c r="X30" s="545"/>
      <c r="Y30" s="549"/>
      <c r="Z30" s="693"/>
    </row>
    <row r="31" spans="1:26" s="25" customFormat="1" ht="19.5" customHeight="1" thickBot="1">
      <c r="A31" s="648"/>
      <c r="B31" s="957">
        <f>COUNTA(C8:C16)</f>
        <v>8</v>
      </c>
      <c r="C31" s="958"/>
      <c r="D31" s="959"/>
      <c r="E31" s="226">
        <f>SUM(E8:E30)</f>
        <v>10150</v>
      </c>
      <c r="F31" s="657">
        <f>SUM(F8:F30)</f>
        <v>0</v>
      </c>
      <c r="G31" s="960">
        <f>COUNTA(H8:H16)</f>
        <v>8</v>
      </c>
      <c r="H31" s="961"/>
      <c r="I31" s="962"/>
      <c r="J31" s="194">
        <f>SUM(J8:J30)</f>
        <v>1250</v>
      </c>
      <c r="K31" s="681">
        <f>SUM(K8:K30)</f>
        <v>0</v>
      </c>
      <c r="L31" s="963">
        <f>COUNTA(M8:M16)</f>
        <v>8</v>
      </c>
      <c r="M31" s="964"/>
      <c r="N31" s="965"/>
      <c r="O31" s="194"/>
      <c r="P31" s="658"/>
      <c r="Q31" s="963">
        <f>COUNTA(R8:R16)</f>
        <v>9</v>
      </c>
      <c r="R31" s="964"/>
      <c r="S31" s="965"/>
      <c r="T31" s="194">
        <f>SUM(T8:T30)</f>
        <v>500</v>
      </c>
      <c r="U31" s="677">
        <f>SUM(U8:U30)</f>
        <v>0</v>
      </c>
      <c r="V31" s="963">
        <f>COUNTA(W8:W16)</f>
        <v>2</v>
      </c>
      <c r="W31" s="964"/>
      <c r="X31" s="965"/>
      <c r="Y31" s="194">
        <f>SUM(Y8:Y30)</f>
        <v>500</v>
      </c>
      <c r="Z31" s="678">
        <f>SUM(Z8:Z30)</f>
        <v>0</v>
      </c>
    </row>
    <row r="32" spans="1:26" ht="7.5" customHeight="1">
      <c r="A32" s="299"/>
      <c r="B32" s="299"/>
      <c r="C32" s="370"/>
      <c r="D32" s="371"/>
      <c r="E32" s="372"/>
      <c r="F32" s="372"/>
      <c r="G32" s="372"/>
      <c r="H32" s="370"/>
      <c r="I32" s="373"/>
      <c r="J32" s="374"/>
      <c r="K32" s="372"/>
      <c r="L32" s="372"/>
      <c r="M32" s="370"/>
      <c r="N32" s="373"/>
      <c r="O32" s="374"/>
      <c r="P32" s="374"/>
      <c r="Q32" s="372"/>
      <c r="R32" s="370"/>
      <c r="S32" s="373"/>
      <c r="T32" s="374"/>
      <c r="U32" s="374"/>
      <c r="V32" s="372"/>
      <c r="W32" s="370"/>
      <c r="X32" s="373"/>
      <c r="Y32" s="374"/>
      <c r="Z32" s="374"/>
    </row>
    <row r="33" spans="1:26" ht="7.5" customHeight="1">
      <c r="A33" s="299"/>
      <c r="B33" s="299"/>
      <c r="C33" s="370"/>
      <c r="D33" s="371"/>
      <c r="E33" s="372"/>
      <c r="F33" s="372"/>
      <c r="G33" s="372"/>
      <c r="H33" s="370"/>
      <c r="I33" s="373"/>
      <c r="J33" s="374"/>
      <c r="K33" s="372"/>
      <c r="L33" s="372"/>
      <c r="M33" s="370"/>
      <c r="N33" s="373"/>
      <c r="O33" s="374"/>
      <c r="P33" s="374"/>
      <c r="Q33" s="372"/>
      <c r="R33" s="370"/>
      <c r="S33" s="373"/>
      <c r="T33" s="374"/>
      <c r="U33" s="374"/>
      <c r="V33" s="372"/>
      <c r="W33" s="370"/>
      <c r="X33" s="373"/>
      <c r="Y33" s="374"/>
      <c r="Z33" s="374"/>
    </row>
    <row r="34" spans="1:26" s="25" customFormat="1" ht="18" customHeight="1">
      <c r="A34" s="501" t="s">
        <v>26</v>
      </c>
      <c r="B34" s="450"/>
      <c r="C34" s="398"/>
      <c r="D34" s="452"/>
      <c r="E34" s="503"/>
      <c r="F34" s="503"/>
      <c r="G34" s="454"/>
      <c r="H34" s="398"/>
      <c r="I34" s="455"/>
      <c r="J34" s="504"/>
      <c r="K34" s="503"/>
      <c r="L34" s="454"/>
      <c r="M34" s="398"/>
      <c r="N34" s="455"/>
      <c r="O34" s="504"/>
      <c r="P34" s="504"/>
      <c r="Q34" s="454"/>
      <c r="R34" s="398"/>
      <c r="S34" s="455"/>
      <c r="T34" s="504"/>
      <c r="U34" s="504"/>
      <c r="V34" s="454"/>
      <c r="W34" s="398"/>
      <c r="X34" s="455"/>
      <c r="Y34" s="504"/>
      <c r="Z34" s="505"/>
    </row>
    <row r="35" spans="1:26" s="25" customFormat="1" ht="18" customHeight="1">
      <c r="A35" s="552"/>
      <c r="B35" s="553"/>
      <c r="C35" s="462"/>
      <c r="D35" s="458"/>
      <c r="E35" s="507"/>
      <c r="F35" s="507"/>
      <c r="G35" s="460"/>
      <c r="H35" s="408"/>
      <c r="I35" s="461"/>
      <c r="J35" s="508"/>
      <c r="K35" s="507"/>
      <c r="L35" s="460"/>
      <c r="M35" s="408"/>
      <c r="N35" s="461"/>
      <c r="O35" s="508"/>
      <c r="P35" s="508"/>
      <c r="Q35" s="460"/>
      <c r="R35" s="408"/>
      <c r="S35" s="461"/>
      <c r="T35" s="508"/>
      <c r="U35" s="508"/>
      <c r="V35" s="460"/>
      <c r="W35" s="408"/>
      <c r="X35" s="461"/>
      <c r="Y35" s="508"/>
      <c r="Z35" s="509"/>
    </row>
    <row r="36" spans="1:26" s="25" customFormat="1" ht="18" customHeight="1">
      <c r="A36" s="552"/>
      <c r="B36" s="553"/>
      <c r="C36" s="408"/>
      <c r="D36" s="458"/>
      <c r="E36" s="507"/>
      <c r="F36" s="507"/>
      <c r="G36" s="460"/>
      <c r="H36" s="408"/>
      <c r="I36" s="461"/>
      <c r="J36" s="508"/>
      <c r="K36" s="507"/>
      <c r="L36" s="460"/>
      <c r="M36" s="408"/>
      <c r="N36" s="461"/>
      <c r="O36" s="508"/>
      <c r="P36" s="508"/>
      <c r="Q36" s="460"/>
      <c r="R36" s="408"/>
      <c r="S36" s="461"/>
      <c r="T36" s="508"/>
      <c r="U36" s="508"/>
      <c r="V36" s="460"/>
      <c r="W36" s="408"/>
      <c r="X36" s="461"/>
      <c r="Y36" s="508"/>
      <c r="Z36" s="509"/>
    </row>
    <row r="37" spans="1:26" s="25" customFormat="1" ht="18" customHeight="1">
      <c r="A37" s="510"/>
      <c r="B37" s="465"/>
      <c r="C37" s="417"/>
      <c r="D37" s="467"/>
      <c r="E37" s="512"/>
      <c r="F37" s="512"/>
      <c r="G37" s="469"/>
      <c r="H37" s="417"/>
      <c r="I37" s="470"/>
      <c r="J37" s="513"/>
      <c r="K37" s="512"/>
      <c r="L37" s="469"/>
      <c r="M37" s="417"/>
      <c r="N37" s="470"/>
      <c r="O37" s="513"/>
      <c r="P37" s="513"/>
      <c r="Q37" s="469"/>
      <c r="R37" s="417"/>
      <c r="S37" s="470"/>
      <c r="T37" s="513"/>
      <c r="U37" s="513"/>
      <c r="V37" s="469"/>
      <c r="W37" s="417"/>
      <c r="X37" s="470"/>
      <c r="Y37" s="513"/>
      <c r="Z37" s="514"/>
    </row>
  </sheetData>
  <mergeCells count="15">
    <mergeCell ref="B1:H2"/>
    <mergeCell ref="B3:H4"/>
    <mergeCell ref="Y6:Z6"/>
    <mergeCell ref="B31:D31"/>
    <mergeCell ref="G31:I31"/>
    <mergeCell ref="G6:H6"/>
    <mergeCell ref="I6:K6"/>
    <mergeCell ref="V31:X31"/>
    <mergeCell ref="L31:N31"/>
    <mergeCell ref="Q31:S31"/>
    <mergeCell ref="W5:Z5"/>
    <mergeCell ref="K1:M2"/>
    <mergeCell ref="K3:M4"/>
    <mergeCell ref="W2:Z4"/>
    <mergeCell ref="P1:V4"/>
  </mergeCells>
  <phoneticPr fontId="5"/>
  <dataValidations count="1">
    <dataValidation type="whole" operator="lessThanOrEqual" showInputMessage="1" showErrorMessage="1" sqref="Z8:Z30 K8:K30 P8:P30 U8:U30 F8:F30" xr:uid="{00000000-0002-0000-0F00-000000000000}">
      <formula1>E8</formula1>
    </dataValidation>
  </dataValidations>
  <hyperlinks>
    <hyperlink ref="W5:Z5" location="岐阜県表紙!A1" display="岐阜県表紙へ戻る" xr:uid="{00000000-0004-0000-0F00-000000000000}"/>
  </hyperlinks>
  <printOptions horizontalCentered="1" verticalCentered="1"/>
  <pageMargins left="0.27559055118110237" right="0.23622047244094491" top="0.47244094488188981" bottom="0.47244094488188981" header="0.19685039370078741" footer="0.19685039370078741"/>
  <pageSetup paperSize="9" scale="83" firstPageNumber="61" fitToHeight="0" orientation="landscape" useFirstPageNumber="1" horizontalDpi="4294967292" verticalDpi="400" r:id="rId1"/>
  <headerFooter alignWithMargins="0">
    <oddFooter>&amp;C－60－&amp;R中日興業（株）</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37"/>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F14+K14+P14+Z14+F34+K34+U34+Z34</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1" customHeight="1" thickBot="1">
      <c r="A6" s="349" t="s">
        <v>96</v>
      </c>
      <c r="B6" s="350"/>
      <c r="C6" s="351" t="s">
        <v>679</v>
      </c>
      <c r="D6" s="352"/>
      <c r="E6" s="353"/>
      <c r="F6" s="354"/>
      <c r="G6" s="952" t="s">
        <v>693</v>
      </c>
      <c r="H6" s="953"/>
      <c r="I6" s="954">
        <f>E14+J14+O14+T14+Y14</f>
        <v>8050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361" t="s">
        <v>39</v>
      </c>
      <c r="B7" s="304" t="s">
        <v>1</v>
      </c>
      <c r="C7" s="305"/>
      <c r="D7" s="306"/>
      <c r="E7" s="307"/>
      <c r="F7" s="421" t="s">
        <v>97</v>
      </c>
      <c r="G7" s="309" t="s">
        <v>2</v>
      </c>
      <c r="H7" s="309"/>
      <c r="I7" s="310"/>
      <c r="J7" s="311"/>
      <c r="K7" s="312" t="s">
        <v>97</v>
      </c>
      <c r="L7" s="313" t="s">
        <v>5</v>
      </c>
      <c r="M7" s="309"/>
      <c r="N7" s="310"/>
      <c r="O7" s="311"/>
      <c r="P7" s="312" t="s">
        <v>97</v>
      </c>
      <c r="Q7" s="313" t="s">
        <v>7</v>
      </c>
      <c r="R7" s="309"/>
      <c r="S7" s="310"/>
      <c r="T7" s="311"/>
      <c r="U7" s="312" t="s">
        <v>97</v>
      </c>
      <c r="V7" s="313" t="s">
        <v>119</v>
      </c>
      <c r="W7" s="309"/>
      <c r="X7" s="310"/>
      <c r="Y7" s="311"/>
      <c r="Z7" s="312" t="s">
        <v>18</v>
      </c>
    </row>
    <row r="8" spans="1:26" s="25" customFormat="1" ht="18.75" customHeight="1">
      <c r="A8" s="584"/>
      <c r="B8" s="314"/>
      <c r="C8" s="387" t="s">
        <v>438</v>
      </c>
      <c r="D8" s="363" t="s">
        <v>697</v>
      </c>
      <c r="E8" s="317">
        <v>3250</v>
      </c>
      <c r="F8" s="676"/>
      <c r="G8" s="426"/>
      <c r="H8" s="319" t="s">
        <v>438</v>
      </c>
      <c r="I8" s="388" t="s">
        <v>912</v>
      </c>
      <c r="J8" s="320"/>
      <c r="K8" s="691"/>
      <c r="L8" s="318"/>
      <c r="M8" s="319" t="s">
        <v>438</v>
      </c>
      <c r="N8" s="363" t="s">
        <v>121</v>
      </c>
      <c r="O8" s="320"/>
      <c r="P8" s="691"/>
      <c r="Q8" s="314"/>
      <c r="R8" s="319" t="s">
        <v>438</v>
      </c>
      <c r="S8" s="388" t="s">
        <v>700</v>
      </c>
      <c r="T8" s="320"/>
      <c r="U8" s="691"/>
      <c r="V8" s="314"/>
      <c r="W8" s="319" t="s">
        <v>438</v>
      </c>
      <c r="X8" s="388"/>
      <c r="Y8" s="320">
        <v>350</v>
      </c>
      <c r="Z8" s="691"/>
    </row>
    <row r="9" spans="1:26" s="25" customFormat="1" ht="18.75" customHeight="1">
      <c r="A9" s="392"/>
      <c r="B9" s="321"/>
      <c r="C9" s="322" t="s">
        <v>98</v>
      </c>
      <c r="D9" s="363" t="s">
        <v>822</v>
      </c>
      <c r="E9" s="317">
        <v>2650</v>
      </c>
      <c r="F9" s="676"/>
      <c r="G9" s="325"/>
      <c r="H9" s="326" t="s">
        <v>98</v>
      </c>
      <c r="I9" s="363" t="s">
        <v>126</v>
      </c>
      <c r="J9" s="327"/>
      <c r="K9" s="692"/>
      <c r="L9" s="325"/>
      <c r="M9" s="326" t="s">
        <v>98</v>
      </c>
      <c r="N9" s="363" t="s">
        <v>121</v>
      </c>
      <c r="O9" s="327"/>
      <c r="P9" s="692"/>
      <c r="Q9" s="321"/>
      <c r="R9" s="326" t="s">
        <v>98</v>
      </c>
      <c r="S9" s="363" t="s">
        <v>122</v>
      </c>
      <c r="T9" s="327"/>
      <c r="U9" s="692"/>
      <c r="V9" s="321"/>
      <c r="W9" s="326" t="s">
        <v>99</v>
      </c>
      <c r="X9" s="363"/>
      <c r="Y9" s="327">
        <v>150</v>
      </c>
      <c r="Z9" s="692"/>
    </row>
    <row r="10" spans="1:26" s="25" customFormat="1" ht="18.75" customHeight="1">
      <c r="A10" s="446"/>
      <c r="B10" s="321"/>
      <c r="C10" s="322" t="s">
        <v>522</v>
      </c>
      <c r="D10" s="363" t="s">
        <v>822</v>
      </c>
      <c r="E10" s="317">
        <v>800</v>
      </c>
      <c r="F10" s="676"/>
      <c r="G10" s="325"/>
      <c r="H10" s="326" t="s">
        <v>242</v>
      </c>
      <c r="I10" s="363" t="s">
        <v>126</v>
      </c>
      <c r="J10" s="327"/>
      <c r="K10" s="692"/>
      <c r="L10" s="325"/>
      <c r="M10" s="326" t="s">
        <v>242</v>
      </c>
      <c r="N10" s="363" t="s">
        <v>121</v>
      </c>
      <c r="O10" s="327"/>
      <c r="P10" s="692"/>
      <c r="Q10" s="321"/>
      <c r="R10" s="326" t="s">
        <v>242</v>
      </c>
      <c r="S10" s="363" t="s">
        <v>122</v>
      </c>
      <c r="T10" s="327"/>
      <c r="U10" s="692"/>
      <c r="V10" s="321"/>
      <c r="W10" s="326"/>
      <c r="X10" s="363"/>
      <c r="Y10" s="327"/>
      <c r="Z10" s="692"/>
    </row>
    <row r="11" spans="1:26" s="25" customFormat="1" ht="18.75" customHeight="1">
      <c r="A11" s="446"/>
      <c r="B11" s="321"/>
      <c r="C11" s="322" t="s">
        <v>99</v>
      </c>
      <c r="D11" s="363" t="s">
        <v>822</v>
      </c>
      <c r="E11" s="317">
        <v>850</v>
      </c>
      <c r="F11" s="676"/>
      <c r="G11" s="325"/>
      <c r="H11" s="326" t="s">
        <v>99</v>
      </c>
      <c r="I11" s="363" t="s">
        <v>126</v>
      </c>
      <c r="J11" s="327"/>
      <c r="K11" s="692"/>
      <c r="L11" s="325"/>
      <c r="M11" s="326" t="s">
        <v>99</v>
      </c>
      <c r="N11" s="363" t="s">
        <v>121</v>
      </c>
      <c r="O11" s="327"/>
      <c r="P11" s="692"/>
      <c r="Q11" s="321"/>
      <c r="R11" s="326" t="s">
        <v>99</v>
      </c>
      <c r="S11" s="363" t="s">
        <v>122</v>
      </c>
      <c r="T11" s="327"/>
      <c r="U11" s="692"/>
      <c r="V11" s="321"/>
      <c r="W11" s="326"/>
      <c r="X11" s="363"/>
      <c r="Y11" s="327"/>
      <c r="Z11" s="692"/>
    </row>
    <row r="12" spans="1:26" s="25" customFormat="1" ht="18.75" customHeight="1">
      <c r="A12" s="446"/>
      <c r="B12" s="340"/>
      <c r="C12" s="448"/>
      <c r="D12" s="438"/>
      <c r="E12" s="343"/>
      <c r="F12" s="676"/>
      <c r="G12" s="449"/>
      <c r="H12" s="347"/>
      <c r="I12" s="438"/>
      <c r="J12" s="327"/>
      <c r="K12" s="692"/>
      <c r="L12" s="325"/>
      <c r="M12" s="347"/>
      <c r="N12" s="363"/>
      <c r="O12" s="327"/>
      <c r="P12" s="692"/>
      <c r="Q12" s="340"/>
      <c r="R12" s="347"/>
      <c r="S12" s="438"/>
      <c r="T12" s="327"/>
      <c r="U12" s="692"/>
      <c r="V12" s="340"/>
      <c r="W12" s="347"/>
      <c r="X12" s="438"/>
      <c r="Y12" s="327"/>
      <c r="Z12" s="692"/>
    </row>
    <row r="13" spans="1:26" s="25" customFormat="1" ht="18.75" customHeight="1">
      <c r="A13" s="437"/>
      <c r="B13" s="340"/>
      <c r="C13" s="341"/>
      <c r="D13" s="438"/>
      <c r="E13" s="343"/>
      <c r="F13" s="676"/>
      <c r="G13" s="344"/>
      <c r="H13" s="345"/>
      <c r="I13" s="438"/>
      <c r="J13" s="346"/>
      <c r="K13" s="693"/>
      <c r="L13" s="449"/>
      <c r="M13" s="345"/>
      <c r="N13" s="438"/>
      <c r="O13" s="346"/>
      <c r="P13" s="693"/>
      <c r="Q13" s="340"/>
      <c r="R13" s="345"/>
      <c r="S13" s="438"/>
      <c r="T13" s="346"/>
      <c r="U13" s="693"/>
      <c r="V13" s="340"/>
      <c r="W13" s="345"/>
      <c r="X13" s="438"/>
      <c r="Y13" s="346"/>
      <c r="Z13" s="693"/>
    </row>
    <row r="14" spans="1:26" s="25" customFormat="1" ht="19.5" customHeight="1" thickBot="1">
      <c r="A14" s="648"/>
      <c r="B14" s="957">
        <f>COUNTA(C8:C13)</f>
        <v>4</v>
      </c>
      <c r="C14" s="958"/>
      <c r="D14" s="959"/>
      <c r="E14" s="226">
        <f>SUM(E8:E13)</f>
        <v>7550</v>
      </c>
      <c r="F14" s="657">
        <f>SUM(F8:F13)</f>
        <v>0</v>
      </c>
      <c r="G14" s="960">
        <f>COUNTA(H8:H13)</f>
        <v>4</v>
      </c>
      <c r="H14" s="961"/>
      <c r="I14" s="962"/>
      <c r="J14" s="194">
        <f>SUM(J8:J13)</f>
        <v>0</v>
      </c>
      <c r="K14" s="677">
        <f>SUM(K8:K13)</f>
        <v>0</v>
      </c>
      <c r="L14" s="963">
        <f>COUNTA(M8:M13)</f>
        <v>4</v>
      </c>
      <c r="M14" s="964"/>
      <c r="N14" s="965"/>
      <c r="O14" s="194">
        <f>SUM(O8:O13)</f>
        <v>0</v>
      </c>
      <c r="P14" s="677">
        <f>SUM(P8:P13)</f>
        <v>0</v>
      </c>
      <c r="Q14" s="963">
        <f>COUNTA(R8:R13)</f>
        <v>4</v>
      </c>
      <c r="R14" s="964"/>
      <c r="S14" s="965"/>
      <c r="T14" s="194"/>
      <c r="U14" s="658"/>
      <c r="V14" s="963">
        <f>COUNTA(W8:W13)</f>
        <v>2</v>
      </c>
      <c r="W14" s="964"/>
      <c r="X14" s="965"/>
      <c r="Y14" s="194">
        <f>SUM(Y8:Y13)</f>
        <v>500</v>
      </c>
      <c r="Z14" s="682">
        <f>SUM(Z8:Z13)</f>
        <v>0</v>
      </c>
    </row>
    <row r="15" spans="1:26" ht="15" customHeight="1">
      <c r="A15" s="299"/>
      <c r="B15" s="299"/>
      <c r="C15" s="370"/>
      <c r="D15" s="371"/>
      <c r="E15" s="372"/>
      <c r="F15" s="372"/>
      <c r="G15" s="372"/>
      <c r="H15" s="370"/>
      <c r="I15" s="373"/>
      <c r="J15" s="374"/>
      <c r="K15" s="372"/>
      <c r="L15" s="372"/>
      <c r="M15" s="370"/>
      <c r="N15" s="373"/>
      <c r="O15" s="374"/>
      <c r="P15" s="374"/>
      <c r="Q15" s="372"/>
      <c r="R15" s="370"/>
      <c r="S15" s="373"/>
      <c r="T15" s="374"/>
      <c r="U15" s="374"/>
      <c r="V15" s="372"/>
      <c r="W15" s="977" t="s">
        <v>656</v>
      </c>
      <c r="X15" s="977"/>
      <c r="Y15" s="977"/>
      <c r="Z15" s="977"/>
    </row>
    <row r="16" spans="1:26" s="12" customFormat="1" ht="21" customHeight="1" thickBot="1">
      <c r="A16" s="349" t="s">
        <v>34</v>
      </c>
      <c r="B16" s="350"/>
      <c r="C16" s="351" t="s">
        <v>12</v>
      </c>
      <c r="D16" s="352"/>
      <c r="E16" s="353"/>
      <c r="F16" s="354"/>
      <c r="G16" s="952" t="s">
        <v>693</v>
      </c>
      <c r="H16" s="953"/>
      <c r="I16" s="954">
        <f>E34+J34+O34+T34+Y34</f>
        <v>18150</v>
      </c>
      <c r="J16" s="954"/>
      <c r="K16" s="954"/>
      <c r="L16" s="356"/>
      <c r="M16" s="357"/>
      <c r="N16" s="358"/>
      <c r="O16" s="355"/>
      <c r="P16" s="355"/>
      <c r="Q16" s="355"/>
      <c r="R16" s="359"/>
      <c r="S16" s="360"/>
      <c r="T16" s="355"/>
      <c r="U16" s="355"/>
      <c r="V16" s="355"/>
      <c r="W16" s="359"/>
      <c r="X16" s="360"/>
      <c r="Y16" s="968">
        <f>岐阜県表紙!U43</f>
        <v>45778</v>
      </c>
      <c r="Z16" s="969"/>
    </row>
    <row r="17" spans="1:26" s="12" customFormat="1" ht="19.5" customHeight="1">
      <c r="A17" s="361" t="s">
        <v>35</v>
      </c>
      <c r="B17" s="304" t="s">
        <v>1</v>
      </c>
      <c r="C17" s="305"/>
      <c r="D17" s="306"/>
      <c r="E17" s="307"/>
      <c r="F17" s="421" t="s">
        <v>36</v>
      </c>
      <c r="G17" s="309" t="s">
        <v>2</v>
      </c>
      <c r="H17" s="309"/>
      <c r="I17" s="310"/>
      <c r="J17" s="311"/>
      <c r="K17" s="312" t="s">
        <v>36</v>
      </c>
      <c r="L17" s="313" t="s">
        <v>5</v>
      </c>
      <c r="M17" s="309"/>
      <c r="N17" s="310"/>
      <c r="O17" s="311"/>
      <c r="P17" s="312" t="s">
        <v>36</v>
      </c>
      <c r="Q17" s="313" t="s">
        <v>7</v>
      </c>
      <c r="R17" s="309"/>
      <c r="S17" s="310"/>
      <c r="T17" s="311"/>
      <c r="U17" s="312" t="s">
        <v>36</v>
      </c>
      <c r="V17" s="313" t="s">
        <v>119</v>
      </c>
      <c r="W17" s="309"/>
      <c r="X17" s="310"/>
      <c r="Y17" s="311"/>
      <c r="Z17" s="312" t="s">
        <v>18</v>
      </c>
    </row>
    <row r="18" spans="1:26" s="25" customFormat="1" ht="18.75" customHeight="1">
      <c r="A18" s="392"/>
      <c r="B18" s="314"/>
      <c r="C18" s="387" t="s">
        <v>101</v>
      </c>
      <c r="D18" s="388" t="s">
        <v>847</v>
      </c>
      <c r="E18" s="317">
        <v>2400</v>
      </c>
      <c r="F18" s="676"/>
      <c r="G18" s="426"/>
      <c r="H18" s="319" t="s">
        <v>927</v>
      </c>
      <c r="I18" s="363" t="s">
        <v>125</v>
      </c>
      <c r="J18" s="320"/>
      <c r="K18" s="691"/>
      <c r="L18" s="318"/>
      <c r="M18" s="326" t="s">
        <v>101</v>
      </c>
      <c r="N18" s="363" t="s">
        <v>95</v>
      </c>
      <c r="O18" s="320"/>
      <c r="P18" s="691"/>
      <c r="Q18" s="314"/>
      <c r="R18" s="319" t="s">
        <v>927</v>
      </c>
      <c r="S18" s="363" t="s">
        <v>129</v>
      </c>
      <c r="T18" s="320"/>
      <c r="U18" s="691"/>
      <c r="V18" s="314"/>
      <c r="W18" s="319" t="s">
        <v>406</v>
      </c>
      <c r="X18" s="388"/>
      <c r="Y18" s="320">
        <v>1250</v>
      </c>
      <c r="Z18" s="691"/>
    </row>
    <row r="19" spans="1:26" s="25" customFormat="1" ht="18.75" customHeight="1">
      <c r="A19" s="446"/>
      <c r="B19" s="321"/>
      <c r="C19" s="322" t="s">
        <v>102</v>
      </c>
      <c r="D19" s="363" t="s">
        <v>826</v>
      </c>
      <c r="E19" s="317">
        <v>1550</v>
      </c>
      <c r="F19" s="676"/>
      <c r="G19" s="325"/>
      <c r="H19" s="326" t="s">
        <v>928</v>
      </c>
      <c r="I19" s="363" t="s">
        <v>125</v>
      </c>
      <c r="J19" s="327"/>
      <c r="K19" s="692"/>
      <c r="L19" s="325"/>
      <c r="M19" s="326" t="s">
        <v>102</v>
      </c>
      <c r="N19" s="363" t="s">
        <v>95</v>
      </c>
      <c r="O19" s="327"/>
      <c r="P19" s="692"/>
      <c r="Q19" s="321"/>
      <c r="R19" s="326" t="s">
        <v>928</v>
      </c>
      <c r="S19" s="363" t="s">
        <v>129</v>
      </c>
      <c r="T19" s="327"/>
      <c r="U19" s="692"/>
      <c r="V19" s="321"/>
      <c r="W19" s="326"/>
      <c r="X19" s="363"/>
      <c r="Y19" s="327"/>
      <c r="Z19" s="692"/>
    </row>
    <row r="20" spans="1:26" s="25" customFormat="1" ht="18.75" customHeight="1">
      <c r="A20" s="446"/>
      <c r="B20" s="321"/>
      <c r="C20" s="322" t="s">
        <v>103</v>
      </c>
      <c r="D20" s="363" t="s">
        <v>826</v>
      </c>
      <c r="E20" s="317">
        <v>1500</v>
      </c>
      <c r="F20" s="676"/>
      <c r="G20" s="325"/>
      <c r="H20" s="326" t="s">
        <v>929</v>
      </c>
      <c r="I20" s="363" t="s">
        <v>125</v>
      </c>
      <c r="J20" s="327"/>
      <c r="K20" s="692"/>
      <c r="L20" s="325"/>
      <c r="M20" s="326" t="s">
        <v>103</v>
      </c>
      <c r="N20" s="363" t="s">
        <v>148</v>
      </c>
      <c r="O20" s="327"/>
      <c r="P20" s="692"/>
      <c r="Q20" s="321"/>
      <c r="R20" s="326" t="s">
        <v>929</v>
      </c>
      <c r="S20" s="363" t="s">
        <v>129</v>
      </c>
      <c r="T20" s="327"/>
      <c r="U20" s="692"/>
      <c r="V20" s="321"/>
      <c r="W20" s="326"/>
      <c r="X20" s="363"/>
      <c r="Y20" s="327"/>
      <c r="Z20" s="692"/>
    </row>
    <row r="21" spans="1:26" s="25" customFormat="1" ht="18.75" customHeight="1">
      <c r="A21" s="446"/>
      <c r="B21" s="321"/>
      <c r="C21" s="322" t="s">
        <v>100</v>
      </c>
      <c r="D21" s="363" t="s">
        <v>826</v>
      </c>
      <c r="E21" s="317">
        <v>2500</v>
      </c>
      <c r="F21" s="676"/>
      <c r="G21" s="325"/>
      <c r="H21" s="326" t="s">
        <v>100</v>
      </c>
      <c r="I21" s="363" t="s">
        <v>125</v>
      </c>
      <c r="J21" s="327"/>
      <c r="K21" s="692"/>
      <c r="L21" s="325"/>
      <c r="M21" s="326" t="s">
        <v>100</v>
      </c>
      <c r="N21" s="363" t="s">
        <v>127</v>
      </c>
      <c r="O21" s="327"/>
      <c r="P21" s="692"/>
      <c r="Q21" s="321"/>
      <c r="R21" s="326" t="s">
        <v>100</v>
      </c>
      <c r="S21" s="363" t="s">
        <v>129</v>
      </c>
      <c r="T21" s="327"/>
      <c r="U21" s="692"/>
      <c r="V21" s="321"/>
      <c r="W21" s="326"/>
      <c r="X21" s="363"/>
      <c r="Y21" s="327"/>
      <c r="Z21" s="692"/>
    </row>
    <row r="22" spans="1:26" s="25" customFormat="1" ht="18.75" customHeight="1">
      <c r="A22" s="446"/>
      <c r="B22" s="321" t="s">
        <v>150</v>
      </c>
      <c r="C22" s="322" t="s">
        <v>484</v>
      </c>
      <c r="D22" s="363" t="s">
        <v>826</v>
      </c>
      <c r="E22" s="317">
        <v>1300</v>
      </c>
      <c r="F22" s="676"/>
      <c r="G22" s="325"/>
      <c r="H22" s="326" t="s">
        <v>484</v>
      </c>
      <c r="I22" s="363" t="s">
        <v>125</v>
      </c>
      <c r="J22" s="327"/>
      <c r="K22" s="692"/>
      <c r="L22" s="325"/>
      <c r="M22" s="326" t="s">
        <v>484</v>
      </c>
      <c r="N22" s="363" t="s">
        <v>127</v>
      </c>
      <c r="O22" s="327"/>
      <c r="P22" s="692"/>
      <c r="Q22" s="321"/>
      <c r="R22" s="326" t="s">
        <v>484</v>
      </c>
      <c r="S22" s="363" t="s">
        <v>129</v>
      </c>
      <c r="T22" s="327"/>
      <c r="U22" s="692"/>
      <c r="V22" s="321"/>
      <c r="W22" s="326"/>
      <c r="X22" s="363"/>
      <c r="Y22" s="327"/>
      <c r="Z22" s="692"/>
    </row>
    <row r="23" spans="1:26" s="25" customFormat="1" ht="18.75" customHeight="1">
      <c r="A23" s="446"/>
      <c r="B23" s="314"/>
      <c r="C23" s="322" t="s">
        <v>485</v>
      </c>
      <c r="D23" s="363" t="s">
        <v>826</v>
      </c>
      <c r="E23" s="317">
        <v>1300</v>
      </c>
      <c r="F23" s="676"/>
      <c r="G23" s="325"/>
      <c r="H23" s="326" t="s">
        <v>485</v>
      </c>
      <c r="I23" s="363" t="s">
        <v>125</v>
      </c>
      <c r="J23" s="327"/>
      <c r="K23" s="692"/>
      <c r="L23" s="325"/>
      <c r="M23" s="326" t="s">
        <v>485</v>
      </c>
      <c r="N23" s="363" t="s">
        <v>127</v>
      </c>
      <c r="O23" s="327"/>
      <c r="P23" s="692"/>
      <c r="Q23" s="321"/>
      <c r="R23" s="326" t="s">
        <v>485</v>
      </c>
      <c r="S23" s="363" t="s">
        <v>129</v>
      </c>
      <c r="T23" s="327"/>
      <c r="U23" s="692"/>
      <c r="V23" s="321"/>
      <c r="W23" s="326"/>
      <c r="X23" s="363"/>
      <c r="Y23" s="327"/>
      <c r="Z23" s="692"/>
    </row>
    <row r="24" spans="1:26" s="25" customFormat="1" ht="18.75" customHeight="1">
      <c r="A24" s="446"/>
      <c r="B24" s="321"/>
      <c r="C24" s="322" t="s">
        <v>486</v>
      </c>
      <c r="D24" s="363" t="s">
        <v>727</v>
      </c>
      <c r="E24" s="317">
        <v>600</v>
      </c>
      <c r="F24" s="676"/>
      <c r="G24" s="325"/>
      <c r="H24" s="326" t="s">
        <v>247</v>
      </c>
      <c r="I24" s="363" t="s">
        <v>125</v>
      </c>
      <c r="J24" s="327"/>
      <c r="K24" s="692"/>
      <c r="L24" s="325"/>
      <c r="M24" s="326" t="s">
        <v>247</v>
      </c>
      <c r="N24" s="363" t="s">
        <v>127</v>
      </c>
      <c r="O24" s="327"/>
      <c r="P24" s="692"/>
      <c r="Q24" s="321"/>
      <c r="R24" s="326" t="s">
        <v>247</v>
      </c>
      <c r="S24" s="363" t="s">
        <v>129</v>
      </c>
      <c r="T24" s="327"/>
      <c r="U24" s="692"/>
      <c r="V24" s="321"/>
      <c r="W24" s="326"/>
      <c r="X24" s="363"/>
      <c r="Y24" s="327"/>
      <c r="Z24" s="692"/>
    </row>
    <row r="25" spans="1:26" s="25" customFormat="1" ht="18.75" customHeight="1">
      <c r="A25" s="446"/>
      <c r="B25" s="321"/>
      <c r="C25" s="322" t="s">
        <v>407</v>
      </c>
      <c r="D25" s="363" t="s">
        <v>727</v>
      </c>
      <c r="E25" s="317">
        <v>700</v>
      </c>
      <c r="F25" s="676"/>
      <c r="G25" s="325"/>
      <c r="H25" s="326" t="s">
        <v>296</v>
      </c>
      <c r="I25" s="363" t="s">
        <v>149</v>
      </c>
      <c r="J25" s="327"/>
      <c r="K25" s="692"/>
      <c r="L25" s="325"/>
      <c r="M25" s="326" t="s">
        <v>296</v>
      </c>
      <c r="N25" s="363" t="s">
        <v>152</v>
      </c>
      <c r="O25" s="327"/>
      <c r="P25" s="692"/>
      <c r="Q25" s="321"/>
      <c r="R25" s="326" t="s">
        <v>407</v>
      </c>
      <c r="S25" s="363" t="s">
        <v>129</v>
      </c>
      <c r="T25" s="327"/>
      <c r="U25" s="692"/>
      <c r="V25" s="321"/>
      <c r="W25" s="326"/>
      <c r="X25" s="363"/>
      <c r="Y25" s="327"/>
      <c r="Z25" s="692"/>
    </row>
    <row r="26" spans="1:26" s="25" customFormat="1" ht="18.75" customHeight="1">
      <c r="A26" s="446"/>
      <c r="B26" s="321" t="s">
        <v>621</v>
      </c>
      <c r="C26" s="322" t="s">
        <v>487</v>
      </c>
      <c r="D26" s="363" t="s">
        <v>846</v>
      </c>
      <c r="E26" s="317">
        <v>1750</v>
      </c>
      <c r="F26" s="676"/>
      <c r="G26" s="325"/>
      <c r="H26" s="326" t="s">
        <v>302</v>
      </c>
      <c r="I26" s="363" t="s">
        <v>728</v>
      </c>
      <c r="J26" s="327"/>
      <c r="K26" s="692"/>
      <c r="L26" s="325"/>
      <c r="M26" s="326" t="s">
        <v>302</v>
      </c>
      <c r="N26" s="363" t="s">
        <v>729</v>
      </c>
      <c r="O26" s="327"/>
      <c r="P26" s="692"/>
      <c r="Q26" s="321"/>
      <c r="R26" s="326" t="s">
        <v>302</v>
      </c>
      <c r="S26" s="363" t="s">
        <v>730</v>
      </c>
      <c r="T26" s="327"/>
      <c r="U26" s="692"/>
      <c r="V26" s="321"/>
      <c r="W26" s="326" t="s">
        <v>302</v>
      </c>
      <c r="X26" s="363" t="s">
        <v>731</v>
      </c>
      <c r="Y26" s="327"/>
      <c r="Z26" s="692"/>
    </row>
    <row r="27" spans="1:26" s="25" customFormat="1" ht="18.75" customHeight="1">
      <c r="A27" s="446"/>
      <c r="B27" s="314"/>
      <c r="C27" s="322" t="s">
        <v>488</v>
      </c>
      <c r="D27" s="363" t="s">
        <v>727</v>
      </c>
      <c r="E27" s="317">
        <v>850</v>
      </c>
      <c r="F27" s="676"/>
      <c r="G27" s="325"/>
      <c r="H27" s="326" t="s">
        <v>297</v>
      </c>
      <c r="I27" s="363" t="s">
        <v>125</v>
      </c>
      <c r="J27" s="327"/>
      <c r="K27" s="692"/>
      <c r="L27" s="325"/>
      <c r="M27" s="326" t="s">
        <v>297</v>
      </c>
      <c r="N27" s="363" t="s">
        <v>127</v>
      </c>
      <c r="O27" s="327"/>
      <c r="P27" s="692"/>
      <c r="Q27" s="321"/>
      <c r="R27" s="326" t="s">
        <v>297</v>
      </c>
      <c r="S27" s="363" t="s">
        <v>129</v>
      </c>
      <c r="T27" s="327"/>
      <c r="U27" s="692"/>
      <c r="V27" s="321"/>
      <c r="W27" s="326"/>
      <c r="X27" s="363"/>
      <c r="Y27" s="327"/>
      <c r="Z27" s="692"/>
    </row>
    <row r="28" spans="1:26" s="25" customFormat="1" ht="18.75" customHeight="1">
      <c r="A28" s="446"/>
      <c r="B28" s="321"/>
      <c r="C28" s="322" t="s">
        <v>489</v>
      </c>
      <c r="D28" s="363" t="s">
        <v>727</v>
      </c>
      <c r="E28" s="317">
        <v>250</v>
      </c>
      <c r="F28" s="676"/>
      <c r="G28" s="325"/>
      <c r="H28" s="326" t="s">
        <v>298</v>
      </c>
      <c r="I28" s="363" t="s">
        <v>125</v>
      </c>
      <c r="J28" s="327"/>
      <c r="K28" s="692"/>
      <c r="L28" s="325"/>
      <c r="M28" s="326" t="s">
        <v>298</v>
      </c>
      <c r="N28" s="363" t="s">
        <v>127</v>
      </c>
      <c r="O28" s="327"/>
      <c r="P28" s="692"/>
      <c r="Q28" s="321"/>
      <c r="R28" s="326" t="s">
        <v>298</v>
      </c>
      <c r="S28" s="363" t="s">
        <v>129</v>
      </c>
      <c r="T28" s="327"/>
      <c r="U28" s="692"/>
      <c r="V28" s="321"/>
      <c r="W28" s="326"/>
      <c r="X28" s="363"/>
      <c r="Y28" s="327"/>
      <c r="Z28" s="692"/>
    </row>
    <row r="29" spans="1:26" s="25" customFormat="1" ht="18.75" customHeight="1">
      <c r="A29" s="446"/>
      <c r="B29" s="321"/>
      <c r="C29" s="322" t="s">
        <v>490</v>
      </c>
      <c r="D29" s="363" t="s">
        <v>727</v>
      </c>
      <c r="E29" s="317">
        <v>250</v>
      </c>
      <c r="F29" s="676"/>
      <c r="G29" s="325"/>
      <c r="H29" s="326" t="s">
        <v>299</v>
      </c>
      <c r="I29" s="363" t="s">
        <v>125</v>
      </c>
      <c r="J29" s="327"/>
      <c r="K29" s="692"/>
      <c r="L29" s="325"/>
      <c r="M29" s="326" t="s">
        <v>299</v>
      </c>
      <c r="N29" s="363" t="s">
        <v>127</v>
      </c>
      <c r="O29" s="327"/>
      <c r="P29" s="692"/>
      <c r="Q29" s="321"/>
      <c r="R29" s="326" t="s">
        <v>299</v>
      </c>
      <c r="S29" s="363" t="s">
        <v>129</v>
      </c>
      <c r="T29" s="327"/>
      <c r="U29" s="692"/>
      <c r="V29" s="321"/>
      <c r="W29" s="326"/>
      <c r="X29" s="363"/>
      <c r="Y29" s="327"/>
      <c r="Z29" s="692"/>
    </row>
    <row r="30" spans="1:26" s="25" customFormat="1" ht="18.75" customHeight="1">
      <c r="A30" s="446"/>
      <c r="B30" s="321"/>
      <c r="C30" s="322" t="s">
        <v>491</v>
      </c>
      <c r="D30" s="363" t="s">
        <v>727</v>
      </c>
      <c r="E30" s="317">
        <v>1300</v>
      </c>
      <c r="F30" s="676"/>
      <c r="G30" s="325"/>
      <c r="H30" s="326" t="s">
        <v>300</v>
      </c>
      <c r="I30" s="363" t="s">
        <v>125</v>
      </c>
      <c r="J30" s="327"/>
      <c r="K30" s="692"/>
      <c r="L30" s="325"/>
      <c r="M30" s="326" t="s">
        <v>300</v>
      </c>
      <c r="N30" s="363" t="s">
        <v>127</v>
      </c>
      <c r="O30" s="327"/>
      <c r="P30" s="692"/>
      <c r="Q30" s="321"/>
      <c r="R30" s="326" t="s">
        <v>300</v>
      </c>
      <c r="S30" s="363" t="s">
        <v>129</v>
      </c>
      <c r="T30" s="327"/>
      <c r="U30" s="692"/>
      <c r="V30" s="321"/>
      <c r="W30" s="326"/>
      <c r="X30" s="363"/>
      <c r="Y30" s="327"/>
      <c r="Z30" s="692"/>
    </row>
    <row r="31" spans="1:26" s="25" customFormat="1" ht="18.75" customHeight="1">
      <c r="A31" s="446"/>
      <c r="B31" s="321"/>
      <c r="C31" s="322" t="s">
        <v>492</v>
      </c>
      <c r="D31" s="363" t="s">
        <v>826</v>
      </c>
      <c r="E31" s="317">
        <v>650</v>
      </c>
      <c r="F31" s="676"/>
      <c r="G31" s="325"/>
      <c r="H31" s="326" t="s">
        <v>301</v>
      </c>
      <c r="I31" s="363" t="s">
        <v>125</v>
      </c>
      <c r="J31" s="327"/>
      <c r="K31" s="692"/>
      <c r="L31" s="325"/>
      <c r="M31" s="326" t="s">
        <v>301</v>
      </c>
      <c r="N31" s="363" t="s">
        <v>127</v>
      </c>
      <c r="O31" s="327"/>
      <c r="P31" s="692"/>
      <c r="Q31" s="321"/>
      <c r="R31" s="326" t="s">
        <v>301</v>
      </c>
      <c r="S31" s="363" t="s">
        <v>129</v>
      </c>
      <c r="T31" s="327"/>
      <c r="U31" s="692"/>
      <c r="V31" s="321"/>
      <c r="W31" s="326"/>
      <c r="X31" s="363"/>
      <c r="Y31" s="327"/>
      <c r="Z31" s="692"/>
    </row>
    <row r="32" spans="1:26" s="25" customFormat="1" ht="18.75" customHeight="1">
      <c r="A32" s="446"/>
      <c r="B32" s="321"/>
      <c r="C32" s="322"/>
      <c r="D32" s="363"/>
      <c r="E32" s="317"/>
      <c r="F32" s="676"/>
      <c r="G32" s="325"/>
      <c r="H32" s="326"/>
      <c r="I32" s="363"/>
      <c r="J32" s="327"/>
      <c r="K32" s="692"/>
      <c r="L32" s="325"/>
      <c r="M32" s="326"/>
      <c r="N32" s="363"/>
      <c r="O32" s="327"/>
      <c r="P32" s="692"/>
      <c r="Q32" s="321"/>
      <c r="R32" s="326"/>
      <c r="S32" s="363"/>
      <c r="T32" s="327"/>
      <c r="U32" s="692"/>
      <c r="V32" s="321"/>
      <c r="W32" s="326"/>
      <c r="X32" s="363"/>
      <c r="Y32" s="327"/>
      <c r="Z32" s="692"/>
    </row>
    <row r="33" spans="1:26" s="25" customFormat="1" ht="18.75" customHeight="1">
      <c r="A33" s="437"/>
      <c r="B33" s="340"/>
      <c r="C33" s="341"/>
      <c r="D33" s="438"/>
      <c r="E33" s="343"/>
      <c r="F33" s="676"/>
      <c r="G33" s="344"/>
      <c r="H33" s="345"/>
      <c r="I33" s="438"/>
      <c r="J33" s="346"/>
      <c r="K33" s="693"/>
      <c r="L33" s="449"/>
      <c r="M33" s="345"/>
      <c r="N33" s="438"/>
      <c r="O33" s="346"/>
      <c r="P33" s="693"/>
      <c r="Q33" s="340"/>
      <c r="R33" s="345"/>
      <c r="S33" s="438"/>
      <c r="T33" s="346"/>
      <c r="U33" s="693"/>
      <c r="V33" s="340"/>
      <c r="W33" s="345"/>
      <c r="X33" s="438"/>
      <c r="Y33" s="346"/>
      <c r="Z33" s="693"/>
    </row>
    <row r="34" spans="1:26" s="25" customFormat="1" ht="19.5" customHeight="1" thickBot="1">
      <c r="A34" s="648"/>
      <c r="B34" s="957">
        <f>COUNTA(C18:C33)</f>
        <v>14</v>
      </c>
      <c r="C34" s="958"/>
      <c r="D34" s="959"/>
      <c r="E34" s="226">
        <f>SUM(E18:E33)</f>
        <v>16900</v>
      </c>
      <c r="F34" s="657">
        <f>SUM(F18:F33)</f>
        <v>0</v>
      </c>
      <c r="G34" s="960">
        <f>COUNTA(H18:H33)</f>
        <v>14</v>
      </c>
      <c r="H34" s="961"/>
      <c r="I34" s="962"/>
      <c r="J34" s="194">
        <f>SUM(J18:J33)</f>
        <v>0</v>
      </c>
      <c r="K34" s="681">
        <f>SUM(K18:K33)</f>
        <v>0</v>
      </c>
      <c r="L34" s="963">
        <f>COUNTA(M18:M33)</f>
        <v>14</v>
      </c>
      <c r="M34" s="964"/>
      <c r="N34" s="965"/>
      <c r="O34" s="194"/>
      <c r="P34" s="658"/>
      <c r="Q34" s="963">
        <f>COUNTA(R18:R33)</f>
        <v>14</v>
      </c>
      <c r="R34" s="964"/>
      <c r="S34" s="965"/>
      <c r="T34" s="194">
        <f>SUM(T18:T33)</f>
        <v>0</v>
      </c>
      <c r="U34" s="681">
        <f>SUM(U18:U33)</f>
        <v>0</v>
      </c>
      <c r="V34" s="963">
        <f>COUNTA(W18:W33)</f>
        <v>2</v>
      </c>
      <c r="W34" s="964"/>
      <c r="X34" s="965"/>
      <c r="Y34" s="194">
        <f>SUM(Y18:Y33)</f>
        <v>1250</v>
      </c>
      <c r="Z34" s="682">
        <f>SUM(Z18:Z33)</f>
        <v>0</v>
      </c>
    </row>
    <row r="35" spans="1:26" ht="7.5" customHeight="1">
      <c r="A35" s="299"/>
      <c r="B35" s="299"/>
      <c r="C35" s="370"/>
      <c r="D35" s="371"/>
      <c r="E35" s="372"/>
      <c r="F35" s="372"/>
      <c r="G35" s="372"/>
      <c r="H35" s="370"/>
      <c r="I35" s="373"/>
      <c r="J35" s="374"/>
      <c r="K35" s="372"/>
      <c r="L35" s="372"/>
      <c r="M35" s="370"/>
      <c r="N35" s="373"/>
      <c r="O35" s="374"/>
      <c r="P35" s="374"/>
      <c r="Q35" s="372"/>
      <c r="R35" s="370"/>
      <c r="S35" s="373"/>
      <c r="T35" s="374"/>
      <c r="U35" s="374"/>
      <c r="V35" s="372"/>
      <c r="W35" s="370"/>
      <c r="X35" s="373"/>
      <c r="Y35" s="374"/>
      <c r="Z35" s="374"/>
    </row>
    <row r="36" spans="1:26" s="25" customFormat="1" ht="18.75" customHeight="1">
      <c r="A36" s="501" t="s">
        <v>26</v>
      </c>
      <c r="B36" s="450"/>
      <c r="C36" s="502"/>
      <c r="D36" s="452"/>
      <c r="E36" s="503"/>
      <c r="F36" s="503"/>
      <c r="G36" s="454"/>
      <c r="H36" s="398"/>
      <c r="I36" s="455"/>
      <c r="J36" s="504"/>
      <c r="K36" s="503"/>
      <c r="L36" s="454"/>
      <c r="M36" s="398"/>
      <c r="N36" s="455"/>
      <c r="O36" s="504"/>
      <c r="P36" s="504"/>
      <c r="Q36" s="454"/>
      <c r="R36" s="398"/>
      <c r="S36" s="455"/>
      <c r="T36" s="504"/>
      <c r="U36" s="504"/>
      <c r="V36" s="454"/>
      <c r="W36" s="398"/>
      <c r="X36" s="455"/>
      <c r="Y36" s="504"/>
      <c r="Z36" s="505"/>
    </row>
    <row r="37" spans="1:26" s="25" customFormat="1" ht="18.75" customHeight="1">
      <c r="A37" s="510"/>
      <c r="B37" s="578" t="s">
        <v>123</v>
      </c>
      <c r="C37" s="466" t="s">
        <v>658</v>
      </c>
      <c r="D37" s="467"/>
      <c r="E37" s="512"/>
      <c r="F37" s="512"/>
      <c r="G37" s="578" t="s">
        <v>131</v>
      </c>
      <c r="H37" s="466" t="s">
        <v>662</v>
      </c>
      <c r="I37" s="470"/>
      <c r="J37" s="513"/>
      <c r="K37" s="512"/>
      <c r="L37" s="469"/>
      <c r="M37" s="417"/>
      <c r="N37" s="470"/>
      <c r="O37" s="513"/>
      <c r="P37" s="513"/>
      <c r="Q37" s="469"/>
      <c r="R37" s="417"/>
      <c r="S37" s="470"/>
      <c r="T37" s="513"/>
      <c r="U37" s="513"/>
      <c r="V37" s="469"/>
      <c r="W37" s="417"/>
      <c r="X37" s="470"/>
      <c r="Y37" s="513"/>
      <c r="Z37" s="514"/>
    </row>
  </sheetData>
  <mergeCells count="24">
    <mergeCell ref="V34:X34"/>
    <mergeCell ref="L14:N14"/>
    <mergeCell ref="Q14:S14"/>
    <mergeCell ref="L34:N34"/>
    <mergeCell ref="Q34:S34"/>
    <mergeCell ref="V14:X14"/>
    <mergeCell ref="W15:Z15"/>
    <mergeCell ref="B34:D34"/>
    <mergeCell ref="G34:I34"/>
    <mergeCell ref="G6:H6"/>
    <mergeCell ref="G16:H16"/>
    <mergeCell ref="B14:D14"/>
    <mergeCell ref="G14:I14"/>
    <mergeCell ref="I16:K16"/>
    <mergeCell ref="Y6:Z6"/>
    <mergeCell ref="Y16:Z16"/>
    <mergeCell ref="B1:H2"/>
    <mergeCell ref="B3:H4"/>
    <mergeCell ref="K1:M2"/>
    <mergeCell ref="K3:M4"/>
    <mergeCell ref="W2:Z4"/>
    <mergeCell ref="P1:V4"/>
    <mergeCell ref="W5:Z5"/>
    <mergeCell ref="I6:K6"/>
  </mergeCells>
  <phoneticPr fontId="5"/>
  <dataValidations count="1">
    <dataValidation type="whole" operator="lessThanOrEqual" showInputMessage="1" showErrorMessage="1" sqref="Z18:Z33 K8:K13 P8:P13 U8:U13 Z8:Z13 K18:K33 P18:P33 U18:U33 F8:F13 F18:F33" xr:uid="{00000000-0002-0000-1000-000000000000}">
      <formula1>E8</formula1>
    </dataValidation>
  </dataValidations>
  <hyperlinks>
    <hyperlink ref="W15:Z15" location="岐阜県表紙!A1" display="岐阜県表紙へ戻る" xr:uid="{00000000-0004-0000-1000-000000000000}"/>
    <hyperlink ref="W5:Z5" location="岐阜県表紙!A1" display="岐阜県表紙へ戻る" xr:uid="{00000000-0004-0000-1000-000001000000}"/>
  </hyperlinks>
  <printOptions horizontalCentered="1" verticalCentered="1"/>
  <pageMargins left="0.19685039370078741" right="0.23622047244094491" top="0.47244094488188981" bottom="0.23622047244094491" header="0.19685039370078741" footer="0.19685039370078741"/>
  <pageSetup paperSize="9" scale="83" firstPageNumber="60" fitToHeight="0" orientation="landscape" horizontalDpi="4294967292" verticalDpi="400" r:id="rId1"/>
  <headerFooter alignWithMargins="0">
    <oddFooter>&amp;C－61－&amp;R中日興業（株）</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38"/>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F18+U18+Z18+F33+U33+Z33</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1" customHeight="1" thickBot="1">
      <c r="A6" s="349" t="s">
        <v>111</v>
      </c>
      <c r="B6" s="350"/>
      <c r="C6" s="351" t="s">
        <v>715</v>
      </c>
      <c r="D6" s="352"/>
      <c r="E6" s="353"/>
      <c r="F6" s="354"/>
      <c r="G6" s="952" t="s">
        <v>693</v>
      </c>
      <c r="H6" s="953"/>
      <c r="I6" s="954">
        <f>E18+J18+O18+T18+Y18</f>
        <v>9450</v>
      </c>
      <c r="J6" s="954"/>
      <c r="K6" s="954"/>
      <c r="L6" s="356"/>
      <c r="M6" s="979"/>
      <c r="N6" s="979"/>
      <c r="O6" s="979"/>
      <c r="P6" s="587" t="s">
        <v>691</v>
      </c>
      <c r="Q6" s="355"/>
      <c r="R6" s="359"/>
      <c r="S6" s="360"/>
      <c r="T6" s="355"/>
      <c r="U6" s="355"/>
      <c r="V6" s="355"/>
      <c r="W6" s="359"/>
      <c r="X6" s="360"/>
      <c r="Y6" s="968">
        <f>岐阜県表紙!U43</f>
        <v>45778</v>
      </c>
      <c r="Z6" s="969"/>
    </row>
    <row r="7" spans="1:26" s="12" customFormat="1" ht="19.5" customHeight="1">
      <c r="A7" s="361" t="s">
        <v>39</v>
      </c>
      <c r="B7" s="304" t="s">
        <v>1</v>
      </c>
      <c r="C7" s="305"/>
      <c r="D7" s="306"/>
      <c r="E7" s="307"/>
      <c r="F7" s="421" t="s">
        <v>112</v>
      </c>
      <c r="G7" s="309" t="s">
        <v>2</v>
      </c>
      <c r="H7" s="309"/>
      <c r="I7" s="310"/>
      <c r="J7" s="311"/>
      <c r="K7" s="312" t="s">
        <v>112</v>
      </c>
      <c r="L7" s="313" t="s">
        <v>5</v>
      </c>
      <c r="M7" s="309"/>
      <c r="N7" s="310"/>
      <c r="O7" s="311"/>
      <c r="P7" s="312" t="s">
        <v>112</v>
      </c>
      <c r="Q7" s="313" t="s">
        <v>7</v>
      </c>
      <c r="R7" s="309"/>
      <c r="S7" s="310"/>
      <c r="T7" s="311"/>
      <c r="U7" s="312" t="s">
        <v>112</v>
      </c>
      <c r="V7" s="313" t="s">
        <v>119</v>
      </c>
      <c r="W7" s="309"/>
      <c r="X7" s="310"/>
      <c r="Y7" s="311"/>
      <c r="Z7" s="312" t="s">
        <v>18</v>
      </c>
    </row>
    <row r="8" spans="1:26" s="25" customFormat="1" ht="18.75" customHeight="1">
      <c r="A8" s="588"/>
      <c r="B8" s="589"/>
      <c r="C8" s="442" t="s">
        <v>408</v>
      </c>
      <c r="D8" s="366" t="s">
        <v>845</v>
      </c>
      <c r="E8" s="317">
        <v>2050</v>
      </c>
      <c r="F8" s="676"/>
      <c r="G8" s="590"/>
      <c r="H8" s="332" t="s">
        <v>408</v>
      </c>
      <c r="I8" s="366" t="s">
        <v>94</v>
      </c>
      <c r="J8" s="444"/>
      <c r="K8" s="691"/>
      <c r="L8" s="590"/>
      <c r="M8" s="332" t="s">
        <v>226</v>
      </c>
      <c r="N8" s="366" t="s">
        <v>95</v>
      </c>
      <c r="O8" s="444"/>
      <c r="P8" s="691"/>
      <c r="Q8" s="589"/>
      <c r="R8" s="332" t="s">
        <v>408</v>
      </c>
      <c r="S8" s="366" t="s">
        <v>107</v>
      </c>
      <c r="T8" s="444">
        <v>1300</v>
      </c>
      <c r="U8" s="691"/>
      <c r="V8" s="589"/>
      <c r="W8" s="332" t="s">
        <v>408</v>
      </c>
      <c r="X8" s="366"/>
      <c r="Y8" s="444">
        <v>50</v>
      </c>
      <c r="Z8" s="691"/>
    </row>
    <row r="9" spans="1:26" s="25" customFormat="1" ht="18.75" customHeight="1">
      <c r="A9" s="446"/>
      <c r="B9" s="591"/>
      <c r="C9" s="322" t="s">
        <v>529</v>
      </c>
      <c r="D9" s="363" t="s">
        <v>699</v>
      </c>
      <c r="E9" s="317">
        <v>1200</v>
      </c>
      <c r="F9" s="676"/>
      <c r="G9" s="592"/>
      <c r="H9" s="326" t="s">
        <v>646</v>
      </c>
      <c r="I9" s="363" t="s">
        <v>126</v>
      </c>
      <c r="J9" s="327"/>
      <c r="K9" s="692"/>
      <c r="L9" s="592"/>
      <c r="M9" s="326" t="s">
        <v>221</v>
      </c>
      <c r="N9" s="363" t="s">
        <v>128</v>
      </c>
      <c r="O9" s="327"/>
      <c r="P9" s="692"/>
      <c r="Q9" s="593"/>
      <c r="R9" s="326" t="s">
        <v>409</v>
      </c>
      <c r="S9" s="363" t="s">
        <v>130</v>
      </c>
      <c r="T9" s="327"/>
      <c r="U9" s="692"/>
      <c r="V9" s="593"/>
      <c r="W9" s="326"/>
      <c r="X9" s="363"/>
      <c r="Y9" s="327"/>
      <c r="Z9" s="692"/>
    </row>
    <row r="10" spans="1:26" s="25" customFormat="1" ht="18.75" customHeight="1">
      <c r="A10" s="594"/>
      <c r="B10" s="595"/>
      <c r="C10" s="322" t="s">
        <v>410</v>
      </c>
      <c r="D10" s="363" t="s">
        <v>826</v>
      </c>
      <c r="E10" s="317">
        <v>2100</v>
      </c>
      <c r="F10" s="676"/>
      <c r="G10" s="592"/>
      <c r="H10" s="326" t="s">
        <v>222</v>
      </c>
      <c r="I10" s="363" t="s">
        <v>126</v>
      </c>
      <c r="J10" s="327"/>
      <c r="K10" s="692"/>
      <c r="L10" s="592"/>
      <c r="M10" s="326" t="s">
        <v>222</v>
      </c>
      <c r="N10" s="363" t="s">
        <v>128</v>
      </c>
      <c r="O10" s="327"/>
      <c r="P10" s="692"/>
      <c r="Q10" s="596"/>
      <c r="R10" s="326" t="s">
        <v>410</v>
      </c>
      <c r="S10" s="363" t="s">
        <v>130</v>
      </c>
      <c r="T10" s="327"/>
      <c r="U10" s="692"/>
      <c r="V10" s="593"/>
      <c r="W10" s="326"/>
      <c r="X10" s="363"/>
      <c r="Y10" s="327"/>
      <c r="Z10" s="692"/>
    </row>
    <row r="11" spans="1:26" s="25" customFormat="1" ht="18.75" customHeight="1">
      <c r="A11" s="446"/>
      <c r="B11" s="595"/>
      <c r="C11" s="322" t="s">
        <v>864</v>
      </c>
      <c r="D11" s="363" t="s">
        <v>826</v>
      </c>
      <c r="E11" s="317">
        <v>850</v>
      </c>
      <c r="F11" s="676"/>
      <c r="G11" s="597"/>
      <c r="H11" s="326" t="s">
        <v>865</v>
      </c>
      <c r="I11" s="363" t="s">
        <v>126</v>
      </c>
      <c r="J11" s="327"/>
      <c r="K11" s="692"/>
      <c r="L11" s="597"/>
      <c r="M11" s="326" t="s">
        <v>865</v>
      </c>
      <c r="N11" s="363" t="s">
        <v>128</v>
      </c>
      <c r="O11" s="327"/>
      <c r="P11" s="692"/>
      <c r="Q11" s="595"/>
      <c r="R11" s="326" t="s">
        <v>865</v>
      </c>
      <c r="S11" s="363" t="s">
        <v>130</v>
      </c>
      <c r="T11" s="327"/>
      <c r="U11" s="692"/>
      <c r="V11" s="595"/>
      <c r="W11" s="326"/>
      <c r="X11" s="363"/>
      <c r="Y11" s="327"/>
      <c r="Z11" s="692"/>
    </row>
    <row r="12" spans="1:26" s="25" customFormat="1" ht="18.75" customHeight="1">
      <c r="A12" s="446"/>
      <c r="B12" s="593"/>
      <c r="C12" s="322" t="s">
        <v>530</v>
      </c>
      <c r="D12" s="363" t="s">
        <v>699</v>
      </c>
      <c r="E12" s="317">
        <v>450</v>
      </c>
      <c r="F12" s="676"/>
      <c r="G12" s="592"/>
      <c r="H12" s="326" t="s">
        <v>223</v>
      </c>
      <c r="I12" s="363" t="s">
        <v>126</v>
      </c>
      <c r="J12" s="327"/>
      <c r="K12" s="692"/>
      <c r="L12" s="592"/>
      <c r="M12" s="326" t="s">
        <v>223</v>
      </c>
      <c r="N12" s="363" t="s">
        <v>128</v>
      </c>
      <c r="O12" s="327"/>
      <c r="P12" s="692"/>
      <c r="Q12" s="593"/>
      <c r="R12" s="326" t="s">
        <v>223</v>
      </c>
      <c r="S12" s="363" t="s">
        <v>130</v>
      </c>
      <c r="T12" s="327"/>
      <c r="U12" s="692"/>
      <c r="V12" s="593"/>
      <c r="W12" s="326"/>
      <c r="X12" s="363"/>
      <c r="Y12" s="327"/>
      <c r="Z12" s="692"/>
    </row>
    <row r="13" spans="1:26" s="25" customFormat="1" ht="18.75" customHeight="1">
      <c r="A13" s="598"/>
      <c r="B13" s="593"/>
      <c r="C13" s="322" t="s">
        <v>531</v>
      </c>
      <c r="D13" s="363" t="s">
        <v>703</v>
      </c>
      <c r="E13" s="317">
        <v>550</v>
      </c>
      <c r="F13" s="676"/>
      <c r="G13" s="592"/>
      <c r="H13" s="326" t="s">
        <v>224</v>
      </c>
      <c r="I13" s="363" t="s">
        <v>652</v>
      </c>
      <c r="J13" s="327"/>
      <c r="K13" s="692"/>
      <c r="L13" s="592"/>
      <c r="M13" s="326" t="s">
        <v>224</v>
      </c>
      <c r="N13" s="363" t="s">
        <v>653</v>
      </c>
      <c r="O13" s="327"/>
      <c r="P13" s="692"/>
      <c r="Q13" s="593"/>
      <c r="R13" s="326" t="s">
        <v>224</v>
      </c>
      <c r="S13" s="363" t="s">
        <v>654</v>
      </c>
      <c r="T13" s="327"/>
      <c r="U13" s="692"/>
      <c r="V13" s="593"/>
      <c r="W13" s="326" t="s">
        <v>224</v>
      </c>
      <c r="X13" s="363" t="s">
        <v>655</v>
      </c>
      <c r="Y13" s="327"/>
      <c r="Z13" s="692"/>
    </row>
    <row r="14" spans="1:26" s="25" customFormat="1" ht="18.75" customHeight="1">
      <c r="A14" s="520"/>
      <c r="B14" s="748" t="s">
        <v>647</v>
      </c>
      <c r="C14" s="322" t="s">
        <v>532</v>
      </c>
      <c r="D14" s="363" t="s">
        <v>699</v>
      </c>
      <c r="E14" s="317">
        <v>900</v>
      </c>
      <c r="F14" s="676"/>
      <c r="G14" s="592"/>
      <c r="H14" s="326" t="s">
        <v>225</v>
      </c>
      <c r="I14" s="363" t="s">
        <v>126</v>
      </c>
      <c r="J14" s="327"/>
      <c r="K14" s="692"/>
      <c r="L14" s="592"/>
      <c r="M14" s="326" t="s">
        <v>225</v>
      </c>
      <c r="N14" s="363" t="s">
        <v>128</v>
      </c>
      <c r="O14" s="327"/>
      <c r="P14" s="692"/>
      <c r="Q14" s="593"/>
      <c r="R14" s="326" t="s">
        <v>225</v>
      </c>
      <c r="S14" s="363" t="s">
        <v>130</v>
      </c>
      <c r="T14" s="327"/>
      <c r="U14" s="692"/>
      <c r="V14" s="593"/>
      <c r="W14" s="326"/>
      <c r="X14" s="363"/>
      <c r="Y14" s="327"/>
      <c r="Z14" s="692"/>
    </row>
    <row r="15" spans="1:26" s="25" customFormat="1" ht="18.75" customHeight="1">
      <c r="A15" s="445"/>
      <c r="B15" s="593"/>
      <c r="C15" s="322"/>
      <c r="D15" s="363"/>
      <c r="E15" s="324"/>
      <c r="F15" s="676"/>
      <c r="G15" s="592"/>
      <c r="H15" s="326"/>
      <c r="I15" s="363"/>
      <c r="J15" s="327"/>
      <c r="K15" s="692"/>
      <c r="L15" s="592"/>
      <c r="M15" s="326"/>
      <c r="N15" s="363"/>
      <c r="O15" s="327"/>
      <c r="P15" s="692"/>
      <c r="Q15" s="593"/>
      <c r="R15" s="326"/>
      <c r="S15" s="363"/>
      <c r="T15" s="327"/>
      <c r="U15" s="692"/>
      <c r="V15" s="593"/>
      <c r="W15" s="326"/>
      <c r="X15" s="363"/>
      <c r="Y15" s="327"/>
      <c r="Z15" s="692"/>
    </row>
    <row r="16" spans="1:26" s="25" customFormat="1" ht="18.75" customHeight="1">
      <c r="A16" s="446"/>
      <c r="B16" s="593"/>
      <c r="C16" s="322"/>
      <c r="D16" s="363"/>
      <c r="E16" s="324"/>
      <c r="F16" s="676"/>
      <c r="G16" s="592"/>
      <c r="H16" s="326"/>
      <c r="I16" s="363"/>
      <c r="J16" s="327"/>
      <c r="K16" s="692"/>
      <c r="L16" s="592"/>
      <c r="M16" s="326"/>
      <c r="N16" s="363"/>
      <c r="O16" s="327"/>
      <c r="P16" s="692"/>
      <c r="Q16" s="593"/>
      <c r="R16" s="326"/>
      <c r="S16" s="363"/>
      <c r="T16" s="327"/>
      <c r="U16" s="692"/>
      <c r="V16" s="593"/>
      <c r="W16" s="326"/>
      <c r="X16" s="363"/>
      <c r="Y16" s="327"/>
      <c r="Z16" s="692"/>
    </row>
    <row r="17" spans="1:26" s="25" customFormat="1" ht="18.75" customHeight="1">
      <c r="A17" s="542"/>
      <c r="B17" s="599"/>
      <c r="C17" s="600"/>
      <c r="D17" s="545"/>
      <c r="E17" s="546"/>
      <c r="F17" s="676"/>
      <c r="G17" s="601"/>
      <c r="H17" s="547"/>
      <c r="I17" s="545"/>
      <c r="J17" s="549"/>
      <c r="K17" s="693"/>
      <c r="L17" s="601"/>
      <c r="M17" s="547"/>
      <c r="N17" s="545"/>
      <c r="O17" s="549"/>
      <c r="P17" s="693"/>
      <c r="Q17" s="599"/>
      <c r="R17" s="547"/>
      <c r="S17" s="545"/>
      <c r="T17" s="549"/>
      <c r="U17" s="693"/>
      <c r="V17" s="599"/>
      <c r="W17" s="547"/>
      <c r="X17" s="545"/>
      <c r="Y17" s="549"/>
      <c r="Z17" s="693"/>
    </row>
    <row r="18" spans="1:26" s="25" customFormat="1" ht="19.5" customHeight="1" thickBot="1">
      <c r="A18" s="648"/>
      <c r="B18" s="957">
        <f>COUNTA(C8:C17)</f>
        <v>7</v>
      </c>
      <c r="C18" s="958"/>
      <c r="D18" s="959"/>
      <c r="E18" s="226">
        <f>SUM(E8:E17)</f>
        <v>8100</v>
      </c>
      <c r="F18" s="657">
        <f>SUM(F8:F17)</f>
        <v>0</v>
      </c>
      <c r="G18" s="964">
        <f>COUNTA(H8:H17)</f>
        <v>7</v>
      </c>
      <c r="H18" s="964"/>
      <c r="I18" s="965"/>
      <c r="J18" s="194"/>
      <c r="K18" s="658"/>
      <c r="L18" s="963">
        <f>COUNTA(M8:M17)</f>
        <v>7</v>
      </c>
      <c r="M18" s="964"/>
      <c r="N18" s="965"/>
      <c r="O18" s="194"/>
      <c r="P18" s="658"/>
      <c r="Q18" s="963">
        <f>COUNTA(R8:R17)</f>
        <v>7</v>
      </c>
      <c r="R18" s="964"/>
      <c r="S18" s="965"/>
      <c r="T18" s="194">
        <f>SUM(T8:T17)</f>
        <v>1300</v>
      </c>
      <c r="U18" s="681">
        <f>SUM(U8:U17)</f>
        <v>0</v>
      </c>
      <c r="V18" s="963">
        <f>COUNTA(W8:W17)</f>
        <v>2</v>
      </c>
      <c r="W18" s="964"/>
      <c r="X18" s="965"/>
      <c r="Y18" s="194">
        <f>SUM(Y8:Y17)</f>
        <v>50</v>
      </c>
      <c r="Z18" s="682">
        <f>SUM(Z8:Z17)</f>
        <v>0</v>
      </c>
    </row>
    <row r="19" spans="1:26" ht="15" customHeight="1">
      <c r="A19" s="299"/>
      <c r="B19" s="299"/>
      <c r="C19" s="370"/>
      <c r="D19" s="371"/>
      <c r="E19" s="372"/>
      <c r="F19" s="372"/>
      <c r="G19" s="372"/>
      <c r="H19" s="370"/>
      <c r="I19" s="373"/>
      <c r="J19" s="374"/>
      <c r="K19" s="372"/>
      <c r="L19" s="372"/>
      <c r="M19" s="370"/>
      <c r="N19" s="373"/>
      <c r="O19" s="374"/>
      <c r="P19" s="374"/>
      <c r="Q19" s="372"/>
      <c r="R19" s="370"/>
      <c r="S19" s="373"/>
      <c r="T19" s="374"/>
      <c r="U19" s="374"/>
      <c r="V19" s="372"/>
      <c r="W19" s="977" t="s">
        <v>656</v>
      </c>
      <c r="X19" s="977"/>
      <c r="Y19" s="977"/>
      <c r="Z19" s="977"/>
    </row>
    <row r="20" spans="1:26" s="12" customFormat="1" ht="21" customHeight="1" thickBot="1">
      <c r="A20" s="349" t="s">
        <v>34</v>
      </c>
      <c r="B20" s="350"/>
      <c r="C20" s="351" t="s">
        <v>273</v>
      </c>
      <c r="D20" s="352"/>
      <c r="E20" s="353"/>
      <c r="F20" s="354"/>
      <c r="G20" s="952" t="s">
        <v>693</v>
      </c>
      <c r="H20" s="953"/>
      <c r="I20" s="954">
        <f>E33+J33+O33+T33+Y33</f>
        <v>9250</v>
      </c>
      <c r="J20" s="954"/>
      <c r="K20" s="954"/>
      <c r="L20" s="356"/>
      <c r="M20" s="979"/>
      <c r="N20" s="979"/>
      <c r="O20" s="979"/>
      <c r="P20" s="587"/>
      <c r="Q20" s="355"/>
      <c r="R20" s="359"/>
      <c r="S20" s="360"/>
      <c r="T20" s="355"/>
      <c r="U20" s="355"/>
      <c r="V20" s="355"/>
      <c r="W20" s="359"/>
      <c r="X20" s="360"/>
      <c r="Y20" s="968">
        <f>岐阜県表紙!U43</f>
        <v>45778</v>
      </c>
      <c r="Z20" s="969"/>
    </row>
    <row r="21" spans="1:26" s="12" customFormat="1" ht="19.5" customHeight="1">
      <c r="A21" s="361" t="s">
        <v>35</v>
      </c>
      <c r="B21" s="304" t="s">
        <v>1</v>
      </c>
      <c r="C21" s="305"/>
      <c r="D21" s="306"/>
      <c r="E21" s="307"/>
      <c r="F21" s="421" t="s">
        <v>36</v>
      </c>
      <c r="G21" s="309" t="s">
        <v>2</v>
      </c>
      <c r="H21" s="309"/>
      <c r="I21" s="310"/>
      <c r="J21" s="311"/>
      <c r="K21" s="312" t="s">
        <v>36</v>
      </c>
      <c r="L21" s="313" t="s">
        <v>5</v>
      </c>
      <c r="M21" s="309"/>
      <c r="N21" s="310"/>
      <c r="O21" s="311"/>
      <c r="P21" s="312" t="s">
        <v>36</v>
      </c>
      <c r="Q21" s="313" t="s">
        <v>7</v>
      </c>
      <c r="R21" s="309"/>
      <c r="S21" s="310"/>
      <c r="T21" s="311"/>
      <c r="U21" s="312" t="s">
        <v>36</v>
      </c>
      <c r="V21" s="313" t="s">
        <v>119</v>
      </c>
      <c r="W21" s="309"/>
      <c r="X21" s="310"/>
      <c r="Y21" s="311"/>
      <c r="Z21" s="312" t="s">
        <v>18</v>
      </c>
    </row>
    <row r="22" spans="1:26" s="25" customFormat="1" ht="18.75" customHeight="1">
      <c r="A22" s="375"/>
      <c r="B22" s="490"/>
      <c r="C22" s="387" t="s">
        <v>533</v>
      </c>
      <c r="D22" s="388" t="s">
        <v>703</v>
      </c>
      <c r="E22" s="317">
        <v>1400</v>
      </c>
      <c r="F22" s="676"/>
      <c r="G22" s="318"/>
      <c r="H22" s="319" t="s">
        <v>709</v>
      </c>
      <c r="I22" s="388" t="s">
        <v>652</v>
      </c>
      <c r="J22" s="320"/>
      <c r="K22" s="691"/>
      <c r="L22" s="318"/>
      <c r="M22" s="319" t="s">
        <v>709</v>
      </c>
      <c r="N22" s="388" t="s">
        <v>653</v>
      </c>
      <c r="O22" s="320"/>
      <c r="P22" s="691"/>
      <c r="Q22" s="314"/>
      <c r="R22" s="319" t="s">
        <v>709</v>
      </c>
      <c r="S22" s="388" t="s">
        <v>654</v>
      </c>
      <c r="T22" s="320"/>
      <c r="U22" s="691"/>
      <c r="V22" s="314"/>
      <c r="W22" s="319" t="s">
        <v>533</v>
      </c>
      <c r="X22" s="363" t="s">
        <v>640</v>
      </c>
      <c r="Y22" s="320"/>
      <c r="Z22" s="691"/>
    </row>
    <row r="23" spans="1:26" s="25" customFormat="1" ht="18.75" customHeight="1">
      <c r="A23" s="389"/>
      <c r="B23" s="602"/>
      <c r="C23" s="448" t="s">
        <v>113</v>
      </c>
      <c r="D23" s="363" t="s">
        <v>703</v>
      </c>
      <c r="E23" s="317">
        <v>400</v>
      </c>
      <c r="F23" s="676"/>
      <c r="G23" s="449"/>
      <c r="H23" s="347" t="s">
        <v>113</v>
      </c>
      <c r="I23" s="363" t="s">
        <v>652</v>
      </c>
      <c r="J23" s="346"/>
      <c r="K23" s="692"/>
      <c r="L23" s="449"/>
      <c r="M23" s="347" t="s">
        <v>113</v>
      </c>
      <c r="N23" s="363" t="s">
        <v>653</v>
      </c>
      <c r="O23" s="346"/>
      <c r="P23" s="692"/>
      <c r="Q23" s="340"/>
      <c r="R23" s="347" t="s">
        <v>113</v>
      </c>
      <c r="S23" s="363" t="s">
        <v>654</v>
      </c>
      <c r="T23" s="346"/>
      <c r="U23" s="692"/>
      <c r="V23" s="340"/>
      <c r="W23" s="347" t="s">
        <v>663</v>
      </c>
      <c r="X23" s="363" t="s">
        <v>655</v>
      </c>
      <c r="Y23" s="346"/>
      <c r="Z23" s="692"/>
    </row>
    <row r="24" spans="1:26" s="25" customFormat="1" ht="18.75" customHeight="1">
      <c r="A24" s="445"/>
      <c r="B24" s="376"/>
      <c r="C24" s="322" t="s">
        <v>114</v>
      </c>
      <c r="D24" s="363" t="s">
        <v>826</v>
      </c>
      <c r="E24" s="317">
        <v>550</v>
      </c>
      <c r="F24" s="676"/>
      <c r="G24" s="325"/>
      <c r="H24" s="326" t="s">
        <v>114</v>
      </c>
      <c r="I24" s="363" t="s">
        <v>126</v>
      </c>
      <c r="J24" s="327"/>
      <c r="K24" s="692"/>
      <c r="L24" s="325"/>
      <c r="M24" s="326" t="s">
        <v>114</v>
      </c>
      <c r="N24" s="363" t="s">
        <v>128</v>
      </c>
      <c r="O24" s="327"/>
      <c r="P24" s="692"/>
      <c r="Q24" s="321"/>
      <c r="R24" s="326" t="s">
        <v>114</v>
      </c>
      <c r="S24" s="363" t="s">
        <v>130</v>
      </c>
      <c r="T24" s="327"/>
      <c r="U24" s="692"/>
      <c r="V24" s="321"/>
      <c r="W24" s="326"/>
      <c r="X24" s="363"/>
      <c r="Y24" s="327"/>
      <c r="Z24" s="692"/>
    </row>
    <row r="25" spans="1:26" s="25" customFormat="1" ht="18.75" customHeight="1">
      <c r="A25" s="445"/>
      <c r="B25" s="376"/>
      <c r="C25" s="322" t="s">
        <v>115</v>
      </c>
      <c r="D25" s="363" t="s">
        <v>826</v>
      </c>
      <c r="E25" s="317">
        <v>1600</v>
      </c>
      <c r="F25" s="676"/>
      <c r="G25" s="325"/>
      <c r="H25" s="326" t="s">
        <v>115</v>
      </c>
      <c r="I25" s="363" t="s">
        <v>126</v>
      </c>
      <c r="J25" s="327"/>
      <c r="K25" s="692"/>
      <c r="L25" s="325"/>
      <c r="M25" s="326" t="s">
        <v>115</v>
      </c>
      <c r="N25" s="363" t="s">
        <v>128</v>
      </c>
      <c r="O25" s="327"/>
      <c r="P25" s="692"/>
      <c r="Q25" s="321"/>
      <c r="R25" s="326" t="s">
        <v>115</v>
      </c>
      <c r="S25" s="363" t="s">
        <v>130</v>
      </c>
      <c r="T25" s="327"/>
      <c r="U25" s="692"/>
      <c r="V25" s="321"/>
      <c r="W25" s="326" t="s">
        <v>115</v>
      </c>
      <c r="X25" s="363"/>
      <c r="Y25" s="327">
        <v>550</v>
      </c>
      <c r="Z25" s="692"/>
    </row>
    <row r="26" spans="1:26" s="25" customFormat="1" ht="18.75" customHeight="1">
      <c r="A26" s="445"/>
      <c r="B26" s="376"/>
      <c r="C26" s="322" t="s">
        <v>534</v>
      </c>
      <c r="D26" s="363" t="s">
        <v>826</v>
      </c>
      <c r="E26" s="317">
        <v>850</v>
      </c>
      <c r="F26" s="676"/>
      <c r="G26" s="325"/>
      <c r="H26" s="326" t="s">
        <v>534</v>
      </c>
      <c r="I26" s="363" t="s">
        <v>126</v>
      </c>
      <c r="J26" s="327"/>
      <c r="K26" s="692"/>
      <c r="L26" s="325"/>
      <c r="M26" s="326" t="s">
        <v>534</v>
      </c>
      <c r="N26" s="363" t="s">
        <v>128</v>
      </c>
      <c r="O26" s="327"/>
      <c r="P26" s="692"/>
      <c r="Q26" s="321"/>
      <c r="R26" s="326" t="s">
        <v>534</v>
      </c>
      <c r="S26" s="363" t="s">
        <v>130</v>
      </c>
      <c r="T26" s="327"/>
      <c r="U26" s="692"/>
      <c r="V26" s="321"/>
      <c r="W26" s="326"/>
      <c r="X26" s="363"/>
      <c r="Y26" s="327"/>
      <c r="Z26" s="692"/>
    </row>
    <row r="27" spans="1:26" s="25" customFormat="1" ht="18.75" customHeight="1">
      <c r="A27" s="520"/>
      <c r="B27" s="376"/>
      <c r="C27" s="322" t="s">
        <v>535</v>
      </c>
      <c r="D27" s="363" t="s">
        <v>826</v>
      </c>
      <c r="E27" s="317">
        <v>1900</v>
      </c>
      <c r="F27" s="676"/>
      <c r="G27" s="325"/>
      <c r="H27" s="326" t="s">
        <v>535</v>
      </c>
      <c r="I27" s="363" t="s">
        <v>126</v>
      </c>
      <c r="J27" s="327"/>
      <c r="K27" s="692"/>
      <c r="L27" s="325"/>
      <c r="M27" s="326" t="s">
        <v>535</v>
      </c>
      <c r="N27" s="363" t="s">
        <v>128</v>
      </c>
      <c r="O27" s="327"/>
      <c r="P27" s="692"/>
      <c r="Q27" s="321"/>
      <c r="R27" s="326" t="s">
        <v>535</v>
      </c>
      <c r="S27" s="363" t="s">
        <v>130</v>
      </c>
      <c r="T27" s="327"/>
      <c r="U27" s="692"/>
      <c r="V27" s="321"/>
      <c r="W27" s="326" t="s">
        <v>535</v>
      </c>
      <c r="X27" s="363"/>
      <c r="Y27" s="327">
        <v>100</v>
      </c>
      <c r="Z27" s="692"/>
    </row>
    <row r="28" spans="1:26" s="25" customFormat="1" ht="18.75" customHeight="1">
      <c r="A28" s="594"/>
      <c r="B28" s="376"/>
      <c r="C28" s="322" t="s">
        <v>536</v>
      </c>
      <c r="D28" s="363" t="s">
        <v>699</v>
      </c>
      <c r="E28" s="317">
        <v>950</v>
      </c>
      <c r="F28" s="676"/>
      <c r="G28" s="325"/>
      <c r="H28" s="326" t="s">
        <v>536</v>
      </c>
      <c r="I28" s="363" t="s">
        <v>126</v>
      </c>
      <c r="J28" s="327"/>
      <c r="K28" s="692"/>
      <c r="L28" s="325"/>
      <c r="M28" s="326" t="s">
        <v>536</v>
      </c>
      <c r="N28" s="363" t="s">
        <v>128</v>
      </c>
      <c r="O28" s="327"/>
      <c r="P28" s="692"/>
      <c r="Q28" s="321"/>
      <c r="R28" s="326" t="s">
        <v>536</v>
      </c>
      <c r="S28" s="363" t="s">
        <v>130</v>
      </c>
      <c r="T28" s="327"/>
      <c r="U28" s="692"/>
      <c r="V28" s="321"/>
      <c r="W28" s="326"/>
      <c r="X28" s="363"/>
      <c r="Y28" s="327"/>
      <c r="Z28" s="692"/>
    </row>
    <row r="29" spans="1:26" s="25" customFormat="1" ht="18.75" customHeight="1">
      <c r="A29" s="446"/>
      <c r="B29" s="376"/>
      <c r="C29" s="322" t="s">
        <v>537</v>
      </c>
      <c r="D29" s="363" t="s">
        <v>703</v>
      </c>
      <c r="E29" s="317">
        <v>950</v>
      </c>
      <c r="F29" s="676"/>
      <c r="G29" s="325"/>
      <c r="H29" s="326" t="s">
        <v>537</v>
      </c>
      <c r="I29" s="363" t="s">
        <v>652</v>
      </c>
      <c r="J29" s="327"/>
      <c r="K29" s="692"/>
      <c r="L29" s="325"/>
      <c r="M29" s="326" t="s">
        <v>537</v>
      </c>
      <c r="N29" s="363" t="s">
        <v>653</v>
      </c>
      <c r="O29" s="327"/>
      <c r="P29" s="692"/>
      <c r="Q29" s="321"/>
      <c r="R29" s="326" t="s">
        <v>537</v>
      </c>
      <c r="S29" s="363" t="s">
        <v>654</v>
      </c>
      <c r="T29" s="327"/>
      <c r="U29" s="692"/>
      <c r="V29" s="321"/>
      <c r="W29" s="326" t="s">
        <v>537</v>
      </c>
      <c r="X29" s="363" t="s">
        <v>655</v>
      </c>
      <c r="Y29" s="327"/>
      <c r="Z29" s="692"/>
    </row>
    <row r="30" spans="1:26" s="25" customFormat="1" ht="18.75" customHeight="1">
      <c r="A30" s="446"/>
      <c r="B30" s="321"/>
      <c r="C30" s="322"/>
      <c r="D30" s="363"/>
      <c r="E30" s="324"/>
      <c r="F30" s="676"/>
      <c r="G30" s="325"/>
      <c r="H30" s="326"/>
      <c r="I30" s="363"/>
      <c r="J30" s="327"/>
      <c r="K30" s="692"/>
      <c r="L30" s="325"/>
      <c r="M30" s="326"/>
      <c r="N30" s="363"/>
      <c r="O30" s="327"/>
      <c r="P30" s="692"/>
      <c r="Q30" s="321"/>
      <c r="R30" s="326"/>
      <c r="S30" s="363"/>
      <c r="T30" s="327"/>
      <c r="U30" s="692"/>
      <c r="V30" s="321"/>
      <c r="W30" s="326"/>
      <c r="X30" s="363"/>
      <c r="Y30" s="327"/>
      <c r="Z30" s="692"/>
    </row>
    <row r="31" spans="1:26" s="25" customFormat="1" ht="18.75" customHeight="1">
      <c r="A31" s="446"/>
      <c r="B31" s="321"/>
      <c r="C31" s="322"/>
      <c r="D31" s="363"/>
      <c r="E31" s="324"/>
      <c r="F31" s="676"/>
      <c r="G31" s="325"/>
      <c r="H31" s="326"/>
      <c r="I31" s="363"/>
      <c r="J31" s="327"/>
      <c r="K31" s="692"/>
      <c r="L31" s="325"/>
      <c r="M31" s="326"/>
      <c r="N31" s="363"/>
      <c r="O31" s="327"/>
      <c r="P31" s="692"/>
      <c r="Q31" s="321"/>
      <c r="R31" s="326"/>
      <c r="S31" s="363"/>
      <c r="T31" s="327"/>
      <c r="U31" s="692"/>
      <c r="V31" s="321"/>
      <c r="W31" s="326"/>
      <c r="X31" s="363"/>
      <c r="Y31" s="327"/>
      <c r="Z31" s="692"/>
    </row>
    <row r="32" spans="1:26" s="25" customFormat="1" ht="18.75" customHeight="1">
      <c r="A32" s="542"/>
      <c r="B32" s="543"/>
      <c r="C32" s="600"/>
      <c r="D32" s="545"/>
      <c r="E32" s="546"/>
      <c r="F32" s="676"/>
      <c r="G32" s="344"/>
      <c r="H32" s="547"/>
      <c r="I32" s="545"/>
      <c r="J32" s="549"/>
      <c r="K32" s="693"/>
      <c r="L32" s="344"/>
      <c r="M32" s="547"/>
      <c r="N32" s="545"/>
      <c r="O32" s="549"/>
      <c r="P32" s="693"/>
      <c r="Q32" s="543"/>
      <c r="R32" s="547"/>
      <c r="S32" s="545"/>
      <c r="T32" s="549"/>
      <c r="U32" s="693"/>
      <c r="V32" s="543"/>
      <c r="W32" s="547"/>
      <c r="X32" s="545"/>
      <c r="Y32" s="549"/>
      <c r="Z32" s="693"/>
    </row>
    <row r="33" spans="1:26" s="25" customFormat="1" ht="19.5" customHeight="1" thickBot="1">
      <c r="A33" s="648"/>
      <c r="B33" s="957">
        <f>COUNTA(C22:C32)</f>
        <v>8</v>
      </c>
      <c r="C33" s="958"/>
      <c r="D33" s="959"/>
      <c r="E33" s="226">
        <f>SUM(E22:E32)</f>
        <v>8600</v>
      </c>
      <c r="F33" s="657">
        <f>SUM(F22:F32)</f>
        <v>0</v>
      </c>
      <c r="G33" s="964">
        <f>COUNTA(H22:H32)</f>
        <v>8</v>
      </c>
      <c r="H33" s="964"/>
      <c r="I33" s="965"/>
      <c r="J33" s="194"/>
      <c r="K33" s="658"/>
      <c r="L33" s="963">
        <f>COUNTA(M22:M32)</f>
        <v>8</v>
      </c>
      <c r="M33" s="964"/>
      <c r="N33" s="965"/>
      <c r="O33" s="194"/>
      <c r="P33" s="658"/>
      <c r="Q33" s="963">
        <f>COUNTA(R22:R32)</f>
        <v>8</v>
      </c>
      <c r="R33" s="964"/>
      <c r="S33" s="965"/>
      <c r="T33" s="194">
        <f>SUM(T22:T32)</f>
        <v>0</v>
      </c>
      <c r="U33" s="681">
        <f>SUM(U22:U32)</f>
        <v>0</v>
      </c>
      <c r="V33" s="963">
        <f>COUNTA(W22:W32)</f>
        <v>5</v>
      </c>
      <c r="W33" s="964"/>
      <c r="X33" s="965"/>
      <c r="Y33" s="194">
        <f>SUM(Y22:Y32)</f>
        <v>650</v>
      </c>
      <c r="Z33" s="682">
        <f>SUM(Z22:Z32)</f>
        <v>0</v>
      </c>
    </row>
    <row r="34" spans="1:26" ht="7.5" customHeight="1">
      <c r="A34" s="299"/>
      <c r="B34" s="299"/>
      <c r="C34" s="370"/>
      <c r="D34" s="371"/>
      <c r="E34" s="372"/>
      <c r="F34" s="372"/>
      <c r="G34" s="372"/>
      <c r="H34" s="370"/>
      <c r="I34" s="373"/>
      <c r="J34" s="374"/>
      <c r="K34" s="372"/>
      <c r="L34" s="372"/>
      <c r="M34" s="370"/>
      <c r="N34" s="373"/>
      <c r="O34" s="374"/>
      <c r="P34" s="374"/>
      <c r="Q34" s="372"/>
      <c r="R34" s="370"/>
      <c r="S34" s="373"/>
      <c r="T34" s="374"/>
      <c r="U34" s="374"/>
      <c r="V34" s="372"/>
      <c r="W34" s="370"/>
      <c r="X34" s="373"/>
      <c r="Y34" s="374"/>
      <c r="Z34" s="374"/>
    </row>
    <row r="35" spans="1:26" s="25" customFormat="1" ht="18" customHeight="1">
      <c r="A35" s="501" t="s">
        <v>26</v>
      </c>
      <c r="B35" s="450"/>
      <c r="C35" s="398"/>
      <c r="D35" s="452"/>
      <c r="E35" s="503"/>
      <c r="F35" s="503"/>
      <c r="G35" s="454"/>
      <c r="H35" s="398"/>
      <c r="I35" s="455"/>
      <c r="J35" s="504"/>
      <c r="K35" s="503"/>
      <c r="L35" s="454"/>
      <c r="M35" s="398"/>
      <c r="N35" s="455"/>
      <c r="O35" s="504"/>
      <c r="P35" s="504"/>
      <c r="Q35" s="454"/>
      <c r="R35" s="398"/>
      <c r="S35" s="455"/>
      <c r="T35" s="504"/>
      <c r="U35" s="504"/>
      <c r="V35" s="454"/>
      <c r="W35" s="398"/>
      <c r="X35" s="455"/>
      <c r="Y35" s="504"/>
      <c r="Z35" s="505"/>
    </row>
    <row r="36" spans="1:26" s="25" customFormat="1" ht="18" customHeight="1">
      <c r="A36" s="552"/>
      <c r="B36" s="553"/>
      <c r="C36" s="462" t="s">
        <v>648</v>
      </c>
      <c r="D36" s="458"/>
      <c r="E36" s="507"/>
      <c r="F36" s="507"/>
      <c r="G36" s="460"/>
      <c r="H36" s="408"/>
      <c r="I36" s="461"/>
      <c r="J36" s="508"/>
      <c r="K36" s="507"/>
      <c r="L36" s="460"/>
      <c r="M36" s="408"/>
      <c r="N36" s="461"/>
      <c r="O36" s="508"/>
      <c r="P36" s="508"/>
      <c r="Q36" s="460"/>
      <c r="R36" s="408"/>
      <c r="S36" s="461"/>
      <c r="T36" s="508"/>
      <c r="U36" s="508"/>
      <c r="V36" s="460"/>
      <c r="W36" s="408"/>
      <c r="X36" s="461"/>
      <c r="Y36" s="508"/>
      <c r="Z36" s="509"/>
    </row>
    <row r="37" spans="1:26" s="25" customFormat="1" ht="18" customHeight="1">
      <c r="A37" s="552"/>
      <c r="B37" s="553"/>
      <c r="C37" s="408"/>
      <c r="D37" s="458"/>
      <c r="E37" s="507"/>
      <c r="F37" s="507"/>
      <c r="G37" s="460"/>
      <c r="H37" s="408"/>
      <c r="I37" s="461"/>
      <c r="J37" s="508"/>
      <c r="K37" s="507"/>
      <c r="L37" s="460"/>
      <c r="M37" s="408"/>
      <c r="N37" s="461"/>
      <c r="O37" s="508"/>
      <c r="P37" s="508"/>
      <c r="Q37" s="460"/>
      <c r="R37" s="408"/>
      <c r="S37" s="461"/>
      <c r="T37" s="508"/>
      <c r="U37" s="508"/>
      <c r="V37" s="460"/>
      <c r="W37" s="408"/>
      <c r="X37" s="461"/>
      <c r="Y37" s="508"/>
      <c r="Z37" s="509"/>
    </row>
    <row r="38" spans="1:26" s="25" customFormat="1" ht="18" customHeight="1">
      <c r="A38" s="510"/>
      <c r="B38" s="465"/>
      <c r="C38" s="417"/>
      <c r="D38" s="467"/>
      <c r="E38" s="512"/>
      <c r="F38" s="512"/>
      <c r="G38" s="469"/>
      <c r="H38" s="417"/>
      <c r="I38" s="470"/>
      <c r="J38" s="513"/>
      <c r="K38" s="512"/>
      <c r="L38" s="469"/>
      <c r="M38" s="417"/>
      <c r="N38" s="470"/>
      <c r="O38" s="513"/>
      <c r="P38" s="513"/>
      <c r="Q38" s="469"/>
      <c r="R38" s="417"/>
      <c r="S38" s="470"/>
      <c r="T38" s="513"/>
      <c r="U38" s="513"/>
      <c r="V38" s="469"/>
      <c r="W38" s="417"/>
      <c r="X38" s="470"/>
      <c r="Y38" s="513"/>
      <c r="Z38" s="514"/>
    </row>
  </sheetData>
  <sheetProtection sheet="1"/>
  <mergeCells count="26">
    <mergeCell ref="V33:X33"/>
    <mergeCell ref="L33:N33"/>
    <mergeCell ref="Q33:S33"/>
    <mergeCell ref="B33:D33"/>
    <mergeCell ref="G33:I33"/>
    <mergeCell ref="G6:H6"/>
    <mergeCell ref="G20:H20"/>
    <mergeCell ref="B18:D18"/>
    <mergeCell ref="G18:I18"/>
    <mergeCell ref="I6:K6"/>
    <mergeCell ref="I20:K20"/>
    <mergeCell ref="Y20:Z20"/>
    <mergeCell ref="L18:N18"/>
    <mergeCell ref="Q18:S18"/>
    <mergeCell ref="Y6:Z6"/>
    <mergeCell ref="V18:X18"/>
    <mergeCell ref="W19:Z19"/>
    <mergeCell ref="M20:O20"/>
    <mergeCell ref="M6:O6"/>
    <mergeCell ref="W5:Z5"/>
    <mergeCell ref="W2:Z4"/>
    <mergeCell ref="B1:H2"/>
    <mergeCell ref="B3:H4"/>
    <mergeCell ref="K1:M2"/>
    <mergeCell ref="K3:M4"/>
    <mergeCell ref="P1:V4"/>
  </mergeCells>
  <phoneticPr fontId="5"/>
  <dataValidations count="1">
    <dataValidation type="whole" operator="lessThanOrEqual" showInputMessage="1" showErrorMessage="1" sqref="Z22:Z32 K8:K17 P8:P17 U8:U17 Z8:Z17 K22:K32 P22:P32 U22:U32 F8:F17 F22:F32" xr:uid="{00000000-0002-0000-1100-000000000000}">
      <formula1>E8</formula1>
    </dataValidation>
  </dataValidations>
  <hyperlinks>
    <hyperlink ref="W19:Z19" location="岐阜県表紙!A1" display="岐阜県表紙へ戻る" xr:uid="{00000000-0004-0000-1100-000000000000}"/>
    <hyperlink ref="W5:Z5" location="岐阜県表紙!A1" display="岐阜県表紙へ戻る" xr:uid="{00000000-0004-0000-1100-000001000000}"/>
  </hyperlinks>
  <printOptions horizontalCentered="1" verticalCentered="1"/>
  <pageMargins left="0.2" right="0.27" top="0.33" bottom="0.24" header="0.19685039370078741" footer="0.19685039370078741"/>
  <pageSetup paperSize="9" scale="83" firstPageNumber="62" fitToHeight="0" orientation="landscape" useFirstPageNumber="1" horizontalDpi="4294967292" verticalDpi="400" r:id="rId1"/>
  <headerFooter alignWithMargins="0">
    <oddFooter>&amp;C－&amp;P－&amp;R中日興業（株）</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37"/>
  <sheetViews>
    <sheetView showZeros="0" zoomScale="75" zoomScaleNormal="100"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F20+K20+P20+U20+Z20+F31+K31+P31+U31+Z31</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77" t="s">
        <v>656</v>
      </c>
      <c r="X5" s="977"/>
      <c r="Y5" s="977"/>
      <c r="Z5" s="977"/>
    </row>
    <row r="6" spans="1:26" s="12" customFormat="1" ht="20.25" customHeight="1" thickBot="1">
      <c r="A6" s="349" t="s">
        <v>109</v>
      </c>
      <c r="B6" s="350"/>
      <c r="C6" s="351" t="s">
        <v>333</v>
      </c>
      <c r="D6" s="352"/>
      <c r="E6" s="353"/>
      <c r="F6" s="354"/>
      <c r="G6" s="952" t="s">
        <v>693</v>
      </c>
      <c r="H6" s="953"/>
      <c r="I6" s="954">
        <f>E20+J20+O20+T20+Y20</f>
        <v>21150</v>
      </c>
      <c r="J6" s="954"/>
      <c r="K6" s="954"/>
      <c r="L6" s="356"/>
      <c r="M6" s="979"/>
      <c r="N6" s="979"/>
      <c r="O6" s="979"/>
      <c r="P6" s="587" t="s">
        <v>331</v>
      </c>
      <c r="Q6" s="355"/>
      <c r="R6" s="359"/>
      <c r="S6" s="360"/>
      <c r="T6" s="355"/>
      <c r="U6" s="355"/>
      <c r="V6" s="355"/>
      <c r="W6" s="359"/>
      <c r="X6" s="360"/>
      <c r="Y6" s="968">
        <f>岐阜県表紙!U43</f>
        <v>45778</v>
      </c>
      <c r="Z6" s="969"/>
    </row>
    <row r="7" spans="1:26" s="12" customFormat="1" ht="18.75" customHeight="1">
      <c r="A7" s="361" t="s">
        <v>39</v>
      </c>
      <c r="B7" s="304" t="s">
        <v>1</v>
      </c>
      <c r="C7" s="305"/>
      <c r="D7" s="306"/>
      <c r="E7" s="307"/>
      <c r="F7" s="421" t="s">
        <v>110</v>
      </c>
      <c r="G7" s="309" t="s">
        <v>2</v>
      </c>
      <c r="H7" s="309"/>
      <c r="I7" s="310"/>
      <c r="J7" s="311"/>
      <c r="K7" s="312" t="s">
        <v>110</v>
      </c>
      <c r="L7" s="313" t="s">
        <v>5</v>
      </c>
      <c r="M7" s="309"/>
      <c r="N7" s="310"/>
      <c r="O7" s="311"/>
      <c r="P7" s="312" t="s">
        <v>110</v>
      </c>
      <c r="Q7" s="313" t="s">
        <v>7</v>
      </c>
      <c r="R7" s="309"/>
      <c r="S7" s="310"/>
      <c r="T7" s="311"/>
      <c r="U7" s="312" t="s">
        <v>110</v>
      </c>
      <c r="V7" s="313" t="s">
        <v>119</v>
      </c>
      <c r="W7" s="309"/>
      <c r="X7" s="310"/>
      <c r="Y7" s="311"/>
      <c r="Z7" s="312" t="s">
        <v>18</v>
      </c>
    </row>
    <row r="8" spans="1:26" s="25" customFormat="1" ht="18" customHeight="1">
      <c r="A8" s="392"/>
      <c r="B8" s="314"/>
      <c r="C8" s="387" t="s">
        <v>439</v>
      </c>
      <c r="D8" s="363" t="s">
        <v>702</v>
      </c>
      <c r="E8" s="317">
        <v>8400</v>
      </c>
      <c r="F8" s="676"/>
      <c r="G8" s="426"/>
      <c r="H8" s="319" t="s">
        <v>558</v>
      </c>
      <c r="I8" s="316"/>
      <c r="J8" s="320">
        <v>500</v>
      </c>
      <c r="K8" s="691"/>
      <c r="L8" s="318"/>
      <c r="M8" s="319" t="s">
        <v>856</v>
      </c>
      <c r="N8" s="316" t="s">
        <v>148</v>
      </c>
      <c r="O8" s="320"/>
      <c r="P8" s="691"/>
      <c r="Q8" s="314"/>
      <c r="R8" s="319" t="s">
        <v>439</v>
      </c>
      <c r="S8" s="316"/>
      <c r="T8" s="320">
        <v>1850</v>
      </c>
      <c r="U8" s="691"/>
      <c r="V8" s="314"/>
      <c r="W8" s="319" t="s">
        <v>716</v>
      </c>
      <c r="X8" s="316"/>
      <c r="Y8" s="320">
        <v>950</v>
      </c>
      <c r="Z8" s="691"/>
    </row>
    <row r="9" spans="1:26" s="25" customFormat="1" ht="18" customHeight="1">
      <c r="A9" s="446"/>
      <c r="B9" s="321"/>
      <c r="C9" s="322" t="s">
        <v>538</v>
      </c>
      <c r="D9" s="363" t="s">
        <v>702</v>
      </c>
      <c r="E9" s="317">
        <v>1400</v>
      </c>
      <c r="F9" s="676"/>
      <c r="G9" s="325"/>
      <c r="H9" s="326" t="s">
        <v>559</v>
      </c>
      <c r="I9" s="323"/>
      <c r="J9" s="327">
        <v>300</v>
      </c>
      <c r="K9" s="692"/>
      <c r="L9" s="325"/>
      <c r="M9" s="326" t="s">
        <v>857</v>
      </c>
      <c r="N9" s="323" t="s">
        <v>148</v>
      </c>
      <c r="O9" s="327"/>
      <c r="P9" s="692"/>
      <c r="Q9" s="321"/>
      <c r="R9" s="326"/>
      <c r="S9" s="323"/>
      <c r="T9" s="327"/>
      <c r="U9" s="692"/>
      <c r="V9" s="321"/>
      <c r="W9" s="326"/>
      <c r="X9" s="323"/>
      <c r="Y9" s="327"/>
      <c r="Z9" s="692"/>
    </row>
    <row r="10" spans="1:26" s="25" customFormat="1" ht="18" customHeight="1">
      <c r="A10" s="437"/>
      <c r="B10" s="591"/>
      <c r="C10" s="448" t="s">
        <v>614</v>
      </c>
      <c r="D10" s="363" t="s">
        <v>702</v>
      </c>
      <c r="E10" s="317">
        <v>1500</v>
      </c>
      <c r="F10" s="676"/>
      <c r="G10" s="449"/>
      <c r="H10" s="347"/>
      <c r="I10" s="363"/>
      <c r="J10" s="346"/>
      <c r="K10" s="692"/>
      <c r="L10" s="449"/>
      <c r="M10" s="326" t="s">
        <v>614</v>
      </c>
      <c r="N10" s="363" t="s">
        <v>148</v>
      </c>
      <c r="O10" s="327"/>
      <c r="P10" s="692"/>
      <c r="Q10" s="321"/>
      <c r="R10" s="326"/>
      <c r="S10" s="363"/>
      <c r="T10" s="327"/>
      <c r="U10" s="692"/>
      <c r="V10" s="340"/>
      <c r="W10" s="347"/>
      <c r="X10" s="342"/>
      <c r="Y10" s="346"/>
      <c r="Z10" s="692"/>
    </row>
    <row r="11" spans="1:26" s="25" customFormat="1" ht="18" customHeight="1">
      <c r="A11" s="437"/>
      <c r="B11" s="591"/>
      <c r="C11" s="448" t="s">
        <v>539</v>
      </c>
      <c r="D11" s="363" t="s">
        <v>699</v>
      </c>
      <c r="E11" s="317">
        <v>500</v>
      </c>
      <c r="F11" s="676"/>
      <c r="G11" s="449"/>
      <c r="H11" s="347" t="s">
        <v>303</v>
      </c>
      <c r="I11" s="363" t="s">
        <v>120</v>
      </c>
      <c r="J11" s="346"/>
      <c r="K11" s="692"/>
      <c r="L11" s="449"/>
      <c r="M11" s="326" t="s">
        <v>303</v>
      </c>
      <c r="N11" s="363" t="s">
        <v>121</v>
      </c>
      <c r="O11" s="327"/>
      <c r="P11" s="692"/>
      <c r="Q11" s="321"/>
      <c r="R11" s="326" t="s">
        <v>303</v>
      </c>
      <c r="S11" s="363" t="s">
        <v>122</v>
      </c>
      <c r="T11" s="327"/>
      <c r="U11" s="692"/>
      <c r="V11" s="340"/>
      <c r="W11" s="347"/>
      <c r="X11" s="342"/>
      <c r="Y11" s="346"/>
      <c r="Z11" s="692"/>
    </row>
    <row r="12" spans="1:26" s="25" customFormat="1" ht="18" customHeight="1">
      <c r="A12" s="437"/>
      <c r="B12" s="591"/>
      <c r="C12" s="448" t="s">
        <v>540</v>
      </c>
      <c r="D12" s="363" t="s">
        <v>699</v>
      </c>
      <c r="E12" s="317">
        <v>650</v>
      </c>
      <c r="F12" s="676"/>
      <c r="G12" s="449"/>
      <c r="H12" s="347" t="s">
        <v>304</v>
      </c>
      <c r="I12" s="363" t="s">
        <v>120</v>
      </c>
      <c r="J12" s="346"/>
      <c r="K12" s="692"/>
      <c r="L12" s="449"/>
      <c r="M12" s="326" t="s">
        <v>304</v>
      </c>
      <c r="N12" s="363" t="s">
        <v>121</v>
      </c>
      <c r="O12" s="327"/>
      <c r="P12" s="692"/>
      <c r="Q12" s="321"/>
      <c r="R12" s="326" t="s">
        <v>304</v>
      </c>
      <c r="S12" s="363" t="s">
        <v>122</v>
      </c>
      <c r="T12" s="327"/>
      <c r="U12" s="692"/>
      <c r="V12" s="340"/>
      <c r="W12" s="347"/>
      <c r="X12" s="342"/>
      <c r="Y12" s="346"/>
      <c r="Z12" s="692"/>
    </row>
    <row r="13" spans="1:26" s="25" customFormat="1" ht="18" customHeight="1">
      <c r="A13" s="437"/>
      <c r="B13" s="591"/>
      <c r="C13" s="448" t="s">
        <v>541</v>
      </c>
      <c r="D13" s="363" t="s">
        <v>699</v>
      </c>
      <c r="E13" s="317">
        <v>800</v>
      </c>
      <c r="F13" s="676"/>
      <c r="G13" s="449"/>
      <c r="H13" s="347" t="s">
        <v>305</v>
      </c>
      <c r="I13" s="363" t="s">
        <v>120</v>
      </c>
      <c r="J13" s="346"/>
      <c r="K13" s="692"/>
      <c r="L13" s="449"/>
      <c r="M13" s="326" t="s">
        <v>305</v>
      </c>
      <c r="N13" s="363" t="s">
        <v>121</v>
      </c>
      <c r="O13" s="327"/>
      <c r="P13" s="692"/>
      <c r="Q13" s="321"/>
      <c r="R13" s="326" t="s">
        <v>305</v>
      </c>
      <c r="S13" s="363" t="s">
        <v>122</v>
      </c>
      <c r="T13" s="327"/>
      <c r="U13" s="692"/>
      <c r="V13" s="340"/>
      <c r="W13" s="347"/>
      <c r="X13" s="342"/>
      <c r="Y13" s="346"/>
      <c r="Z13" s="692"/>
    </row>
    <row r="14" spans="1:26" s="25" customFormat="1" ht="18" customHeight="1">
      <c r="A14" s="437"/>
      <c r="B14" s="591"/>
      <c r="C14" s="448" t="s">
        <v>542</v>
      </c>
      <c r="D14" s="363" t="s">
        <v>699</v>
      </c>
      <c r="E14" s="317">
        <v>600</v>
      </c>
      <c r="F14" s="676"/>
      <c r="G14" s="449"/>
      <c r="H14" s="347" t="s">
        <v>306</v>
      </c>
      <c r="I14" s="363" t="s">
        <v>120</v>
      </c>
      <c r="J14" s="346"/>
      <c r="K14" s="692"/>
      <c r="L14" s="449"/>
      <c r="M14" s="326" t="s">
        <v>306</v>
      </c>
      <c r="N14" s="363" t="s">
        <v>121</v>
      </c>
      <c r="O14" s="327"/>
      <c r="P14" s="692"/>
      <c r="Q14" s="321"/>
      <c r="R14" s="326" t="s">
        <v>306</v>
      </c>
      <c r="S14" s="363" t="s">
        <v>122</v>
      </c>
      <c r="T14" s="327"/>
      <c r="U14" s="692"/>
      <c r="V14" s="340"/>
      <c r="W14" s="347"/>
      <c r="X14" s="342"/>
      <c r="Y14" s="346"/>
      <c r="Z14" s="692"/>
    </row>
    <row r="15" spans="1:26" s="25" customFormat="1" ht="18" customHeight="1">
      <c r="A15" s="437"/>
      <c r="B15" s="591"/>
      <c r="C15" s="448" t="s">
        <v>543</v>
      </c>
      <c r="D15" s="363" t="s">
        <v>826</v>
      </c>
      <c r="E15" s="317">
        <v>1050</v>
      </c>
      <c r="F15" s="676"/>
      <c r="G15" s="449"/>
      <c r="H15" s="347" t="s">
        <v>307</v>
      </c>
      <c r="I15" s="363" t="s">
        <v>120</v>
      </c>
      <c r="J15" s="346"/>
      <c r="K15" s="692"/>
      <c r="L15" s="449"/>
      <c r="M15" s="326" t="s">
        <v>307</v>
      </c>
      <c r="N15" s="363" t="s">
        <v>121</v>
      </c>
      <c r="O15" s="327"/>
      <c r="P15" s="692"/>
      <c r="Q15" s="321"/>
      <c r="R15" s="326" t="s">
        <v>307</v>
      </c>
      <c r="S15" s="363" t="s">
        <v>122</v>
      </c>
      <c r="T15" s="327"/>
      <c r="U15" s="692"/>
      <c r="V15" s="340"/>
      <c r="W15" s="347"/>
      <c r="X15" s="342"/>
      <c r="Y15" s="346"/>
      <c r="Z15" s="692"/>
    </row>
    <row r="16" spans="1:26" s="25" customFormat="1" ht="18" customHeight="1">
      <c r="A16" s="437"/>
      <c r="B16" s="591" t="s">
        <v>248</v>
      </c>
      <c r="C16" s="448" t="s">
        <v>544</v>
      </c>
      <c r="D16" s="363" t="s">
        <v>826</v>
      </c>
      <c r="E16" s="317">
        <v>1700</v>
      </c>
      <c r="F16" s="676"/>
      <c r="G16" s="449"/>
      <c r="H16" s="347" t="s">
        <v>274</v>
      </c>
      <c r="I16" s="363" t="s">
        <v>120</v>
      </c>
      <c r="J16" s="346"/>
      <c r="K16" s="692"/>
      <c r="L16" s="449"/>
      <c r="M16" s="326" t="s">
        <v>274</v>
      </c>
      <c r="N16" s="363" t="s">
        <v>121</v>
      </c>
      <c r="O16" s="327"/>
      <c r="P16" s="692"/>
      <c r="Q16" s="321"/>
      <c r="R16" s="326" t="s">
        <v>274</v>
      </c>
      <c r="S16" s="363" t="s">
        <v>122</v>
      </c>
      <c r="T16" s="327"/>
      <c r="U16" s="692"/>
      <c r="V16" s="340"/>
      <c r="W16" s="347"/>
      <c r="X16" s="342"/>
      <c r="Y16" s="346"/>
      <c r="Z16" s="692"/>
    </row>
    <row r="17" spans="1:26" s="25" customFormat="1" ht="18" customHeight="1">
      <c r="A17" s="437"/>
      <c r="B17" s="591"/>
      <c r="C17" s="448" t="s">
        <v>545</v>
      </c>
      <c r="D17" s="363" t="s">
        <v>699</v>
      </c>
      <c r="E17" s="317">
        <v>500</v>
      </c>
      <c r="F17" s="676"/>
      <c r="G17" s="449"/>
      <c r="H17" s="347" t="s">
        <v>275</v>
      </c>
      <c r="I17" s="363" t="s">
        <v>120</v>
      </c>
      <c r="J17" s="346"/>
      <c r="K17" s="692"/>
      <c r="L17" s="449"/>
      <c r="M17" s="326" t="s">
        <v>275</v>
      </c>
      <c r="N17" s="363" t="s">
        <v>121</v>
      </c>
      <c r="O17" s="327"/>
      <c r="P17" s="692"/>
      <c r="Q17" s="321"/>
      <c r="R17" s="326" t="s">
        <v>275</v>
      </c>
      <c r="S17" s="363" t="s">
        <v>122</v>
      </c>
      <c r="T17" s="327"/>
      <c r="U17" s="692"/>
      <c r="V17" s="340"/>
      <c r="W17" s="347"/>
      <c r="X17" s="342"/>
      <c r="Y17" s="346"/>
      <c r="Z17" s="692"/>
    </row>
    <row r="18" spans="1:26" s="25" customFormat="1" ht="18" customHeight="1">
      <c r="A18" s="446"/>
      <c r="B18" s="591"/>
      <c r="C18" s="448" t="s">
        <v>546</v>
      </c>
      <c r="D18" s="363" t="s">
        <v>846</v>
      </c>
      <c r="E18" s="317">
        <v>450</v>
      </c>
      <c r="F18" s="676"/>
      <c r="G18" s="325"/>
      <c r="H18" s="347" t="s">
        <v>276</v>
      </c>
      <c r="I18" s="363" t="s">
        <v>652</v>
      </c>
      <c r="J18" s="327"/>
      <c r="K18" s="692"/>
      <c r="L18" s="325"/>
      <c r="M18" s="326" t="s">
        <v>276</v>
      </c>
      <c r="N18" s="363" t="s">
        <v>653</v>
      </c>
      <c r="O18" s="320"/>
      <c r="P18" s="692"/>
      <c r="Q18" s="314"/>
      <c r="R18" s="326" t="s">
        <v>276</v>
      </c>
      <c r="S18" s="363" t="s">
        <v>654</v>
      </c>
      <c r="T18" s="320"/>
      <c r="U18" s="692"/>
      <c r="V18" s="321"/>
      <c r="W18" s="326" t="s">
        <v>276</v>
      </c>
      <c r="X18" s="363" t="s">
        <v>655</v>
      </c>
      <c r="Y18" s="327"/>
      <c r="Z18" s="692"/>
    </row>
    <row r="19" spans="1:26" s="25" customFormat="1" ht="18" customHeight="1">
      <c r="A19" s="437"/>
      <c r="B19" s="334"/>
      <c r="C19" s="341"/>
      <c r="D19" s="473"/>
      <c r="E19" s="343"/>
      <c r="F19" s="676"/>
      <c r="G19" s="344"/>
      <c r="H19" s="345"/>
      <c r="I19" s="342"/>
      <c r="J19" s="346"/>
      <c r="K19" s="693"/>
      <c r="L19" s="449"/>
      <c r="M19" s="345"/>
      <c r="N19" s="342"/>
      <c r="O19" s="346"/>
      <c r="P19" s="693"/>
      <c r="Q19" s="340"/>
      <c r="R19" s="345"/>
      <c r="S19" s="342"/>
      <c r="T19" s="346"/>
      <c r="U19" s="693"/>
      <c r="V19" s="340"/>
      <c r="W19" s="345"/>
      <c r="X19" s="342"/>
      <c r="Y19" s="346"/>
      <c r="Z19" s="693"/>
    </row>
    <row r="20" spans="1:26" s="25" customFormat="1" ht="18.75" customHeight="1" thickBot="1">
      <c r="A20" s="648"/>
      <c r="B20" s="957">
        <f>COUNTA(C8:C19)</f>
        <v>11</v>
      </c>
      <c r="C20" s="958"/>
      <c r="D20" s="959"/>
      <c r="E20" s="226">
        <f>SUM(E8:E19)</f>
        <v>17550</v>
      </c>
      <c r="F20" s="657">
        <f>SUM(F8:F19)</f>
        <v>0</v>
      </c>
      <c r="G20" s="960">
        <f>COUNTA(H8:H19)</f>
        <v>10</v>
      </c>
      <c r="H20" s="961"/>
      <c r="I20" s="962"/>
      <c r="J20" s="194">
        <f>SUM(J8:J19)</f>
        <v>800</v>
      </c>
      <c r="K20" s="677">
        <f>SUM(K8:K19)</f>
        <v>0</v>
      </c>
      <c r="L20" s="963">
        <f>COUNTA(M8:M19)</f>
        <v>11</v>
      </c>
      <c r="M20" s="964"/>
      <c r="N20" s="965"/>
      <c r="O20" s="194">
        <f>SUM(O8:O19)</f>
        <v>0</v>
      </c>
      <c r="P20" s="677">
        <f>SUM(P8:P19)</f>
        <v>0</v>
      </c>
      <c r="Q20" s="963">
        <f>COUNTA(R8:R19)</f>
        <v>9</v>
      </c>
      <c r="R20" s="964"/>
      <c r="S20" s="965"/>
      <c r="T20" s="194">
        <f>SUM(T8:T19)</f>
        <v>1850</v>
      </c>
      <c r="U20" s="677">
        <f>SUM(U8:U19)</f>
        <v>0</v>
      </c>
      <c r="V20" s="963">
        <f>COUNTA(W8:W19)</f>
        <v>2</v>
      </c>
      <c r="W20" s="964"/>
      <c r="X20" s="965"/>
      <c r="Y20" s="194">
        <f>SUM(Y8:Y19)</f>
        <v>950</v>
      </c>
      <c r="Z20" s="678">
        <f>SUM(Z8:Z19)</f>
        <v>0</v>
      </c>
    </row>
    <row r="21" spans="1:26" ht="15" customHeight="1">
      <c r="A21" s="299"/>
      <c r="B21" s="299"/>
      <c r="C21" s="370"/>
      <c r="D21" s="371"/>
      <c r="E21" s="372"/>
      <c r="F21" s="372"/>
      <c r="G21" s="372"/>
      <c r="H21" s="370"/>
      <c r="I21" s="373"/>
      <c r="J21" s="374"/>
      <c r="K21" s="372"/>
      <c r="L21" s="372"/>
      <c r="M21" s="370"/>
      <c r="N21" s="373"/>
      <c r="O21" s="374"/>
      <c r="P21" s="374"/>
      <c r="Q21" s="372"/>
      <c r="R21" s="370"/>
      <c r="S21" s="373"/>
      <c r="T21" s="374"/>
      <c r="U21" s="374"/>
      <c r="V21" s="372"/>
      <c r="W21" s="977" t="s">
        <v>656</v>
      </c>
      <c r="X21" s="977"/>
      <c r="Y21" s="977"/>
      <c r="Z21" s="977"/>
    </row>
    <row r="22" spans="1:26" s="12" customFormat="1" ht="20.25" customHeight="1" thickBot="1">
      <c r="A22" s="349" t="s">
        <v>34</v>
      </c>
      <c r="B22" s="350"/>
      <c r="C22" s="351" t="s">
        <v>332</v>
      </c>
      <c r="D22" s="352"/>
      <c r="E22" s="353"/>
      <c r="F22" s="354"/>
      <c r="G22" s="952" t="s">
        <v>693</v>
      </c>
      <c r="H22" s="953"/>
      <c r="I22" s="954">
        <f>E31+J31+O31+T31+Y31</f>
        <v>6750</v>
      </c>
      <c r="J22" s="954"/>
      <c r="K22" s="954"/>
      <c r="L22" s="356"/>
      <c r="M22" s="979"/>
      <c r="N22" s="979"/>
      <c r="O22" s="979"/>
      <c r="P22" s="587"/>
      <c r="Q22" s="355"/>
      <c r="R22" s="359"/>
      <c r="S22" s="360"/>
      <c r="T22" s="355"/>
      <c r="U22" s="355"/>
      <c r="V22" s="355"/>
      <c r="W22" s="359"/>
      <c r="X22" s="360"/>
      <c r="Y22" s="968">
        <f>岐阜県表紙!U43</f>
        <v>45778</v>
      </c>
      <c r="Z22" s="969"/>
    </row>
    <row r="23" spans="1:26" s="12" customFormat="1" ht="18.75" customHeight="1">
      <c r="A23" s="361" t="s">
        <v>35</v>
      </c>
      <c r="B23" s="304" t="s">
        <v>1</v>
      </c>
      <c r="C23" s="305"/>
      <c r="D23" s="306"/>
      <c r="E23" s="307"/>
      <c r="F23" s="421" t="s">
        <v>36</v>
      </c>
      <c r="G23" s="309" t="s">
        <v>2</v>
      </c>
      <c r="H23" s="309"/>
      <c r="I23" s="310"/>
      <c r="J23" s="311"/>
      <c r="K23" s="312" t="s">
        <v>36</v>
      </c>
      <c r="L23" s="313" t="s">
        <v>5</v>
      </c>
      <c r="M23" s="309"/>
      <c r="N23" s="310"/>
      <c r="O23" s="311"/>
      <c r="P23" s="312" t="s">
        <v>36</v>
      </c>
      <c r="Q23" s="313" t="s">
        <v>7</v>
      </c>
      <c r="R23" s="309"/>
      <c r="S23" s="310"/>
      <c r="T23" s="311"/>
      <c r="U23" s="312" t="s">
        <v>36</v>
      </c>
      <c r="V23" s="313" t="s">
        <v>119</v>
      </c>
      <c r="W23" s="309"/>
      <c r="X23" s="310"/>
      <c r="Y23" s="311"/>
      <c r="Z23" s="312" t="s">
        <v>18</v>
      </c>
    </row>
    <row r="24" spans="1:26" s="25" customFormat="1" ht="18" customHeight="1">
      <c r="A24" s="375"/>
      <c r="B24" s="314" t="s">
        <v>123</v>
      </c>
      <c r="C24" s="387" t="s">
        <v>411</v>
      </c>
      <c r="D24" s="388" t="s">
        <v>825</v>
      </c>
      <c r="E24" s="317">
        <v>1600</v>
      </c>
      <c r="F24" s="676"/>
      <c r="G24" s="699"/>
      <c r="H24" s="319" t="s">
        <v>411</v>
      </c>
      <c r="I24" s="388" t="s">
        <v>147</v>
      </c>
      <c r="J24" s="320"/>
      <c r="K24" s="691"/>
      <c r="L24" s="699"/>
      <c r="M24" s="319" t="s">
        <v>411</v>
      </c>
      <c r="N24" s="388" t="s">
        <v>151</v>
      </c>
      <c r="O24" s="320"/>
      <c r="P24" s="691"/>
      <c r="Q24" s="699"/>
      <c r="R24" s="319" t="s">
        <v>411</v>
      </c>
      <c r="S24" s="388" t="s">
        <v>734</v>
      </c>
      <c r="T24" s="320">
        <v>850</v>
      </c>
      <c r="U24" s="691"/>
      <c r="V24" s="699"/>
      <c r="W24" s="319" t="s">
        <v>411</v>
      </c>
      <c r="X24" s="388" t="s">
        <v>95</v>
      </c>
      <c r="Y24" s="320"/>
      <c r="Z24" s="691"/>
    </row>
    <row r="25" spans="1:26" s="25" customFormat="1" ht="18" customHeight="1">
      <c r="A25" s="603"/>
      <c r="B25" s="314" t="s">
        <v>131</v>
      </c>
      <c r="C25" s="380" t="s">
        <v>412</v>
      </c>
      <c r="D25" s="438" t="s">
        <v>699</v>
      </c>
      <c r="E25" s="518">
        <v>100</v>
      </c>
      <c r="F25" s="679"/>
      <c r="G25" s="694"/>
      <c r="H25" s="384" t="s">
        <v>412</v>
      </c>
      <c r="I25" s="381" t="s">
        <v>120</v>
      </c>
      <c r="J25" s="385"/>
      <c r="K25" s="697"/>
      <c r="L25" s="694"/>
      <c r="M25" s="384" t="s">
        <v>412</v>
      </c>
      <c r="N25" s="381" t="s">
        <v>121</v>
      </c>
      <c r="O25" s="385"/>
      <c r="P25" s="697"/>
      <c r="Q25" s="694"/>
      <c r="R25" s="384" t="s">
        <v>412</v>
      </c>
      <c r="S25" s="381" t="s">
        <v>122</v>
      </c>
      <c r="T25" s="385"/>
      <c r="U25" s="697"/>
      <c r="V25" s="383"/>
      <c r="W25" s="384"/>
      <c r="X25" s="381"/>
      <c r="Y25" s="385"/>
      <c r="Z25" s="697"/>
    </row>
    <row r="26" spans="1:26" s="25" customFormat="1" ht="18" customHeight="1">
      <c r="A26" s="375"/>
      <c r="B26" s="604"/>
      <c r="C26" s="516" t="s">
        <v>547</v>
      </c>
      <c r="D26" s="477" t="s">
        <v>826</v>
      </c>
      <c r="E26" s="478">
        <v>3250</v>
      </c>
      <c r="F26" s="683"/>
      <c r="G26" s="703"/>
      <c r="H26" s="339" t="s">
        <v>277</v>
      </c>
      <c r="I26" s="517" t="s">
        <v>120</v>
      </c>
      <c r="J26" s="474"/>
      <c r="K26" s="701"/>
      <c r="L26" s="703"/>
      <c r="M26" s="339" t="s">
        <v>277</v>
      </c>
      <c r="N26" s="517" t="s">
        <v>121</v>
      </c>
      <c r="O26" s="474"/>
      <c r="P26" s="701"/>
      <c r="Q26" s="703"/>
      <c r="R26" s="339" t="s">
        <v>277</v>
      </c>
      <c r="S26" s="517" t="s">
        <v>122</v>
      </c>
      <c r="T26" s="474"/>
      <c r="U26" s="701"/>
      <c r="V26" s="703"/>
      <c r="W26" s="339" t="s">
        <v>571</v>
      </c>
      <c r="X26" s="517"/>
      <c r="Y26" s="474">
        <v>150</v>
      </c>
      <c r="Z26" s="701"/>
    </row>
    <row r="27" spans="1:26" s="25" customFormat="1" ht="18" customHeight="1">
      <c r="A27" s="475"/>
      <c r="B27" s="605"/>
      <c r="C27" s="476" t="s">
        <v>548</v>
      </c>
      <c r="D27" s="477" t="s">
        <v>699</v>
      </c>
      <c r="E27" s="478">
        <v>350</v>
      </c>
      <c r="F27" s="683"/>
      <c r="G27" s="704"/>
      <c r="H27" s="480" t="s">
        <v>278</v>
      </c>
      <c r="I27" s="477" t="s">
        <v>120</v>
      </c>
      <c r="J27" s="482"/>
      <c r="K27" s="701"/>
      <c r="L27" s="704"/>
      <c r="M27" s="480" t="s">
        <v>278</v>
      </c>
      <c r="N27" s="477" t="s">
        <v>121</v>
      </c>
      <c r="O27" s="482"/>
      <c r="P27" s="701"/>
      <c r="Q27" s="704"/>
      <c r="R27" s="480" t="s">
        <v>278</v>
      </c>
      <c r="S27" s="477" t="s">
        <v>122</v>
      </c>
      <c r="T27" s="482"/>
      <c r="U27" s="701"/>
      <c r="V27" s="704"/>
      <c r="W27" s="480" t="s">
        <v>548</v>
      </c>
      <c r="X27" s="477"/>
      <c r="Y27" s="482">
        <v>100</v>
      </c>
      <c r="Z27" s="701"/>
    </row>
    <row r="28" spans="1:26" s="25" customFormat="1" ht="18" customHeight="1">
      <c r="A28" s="389"/>
      <c r="B28" s="605"/>
      <c r="C28" s="516" t="s">
        <v>549</v>
      </c>
      <c r="D28" s="388" t="s">
        <v>699</v>
      </c>
      <c r="E28" s="317">
        <v>150</v>
      </c>
      <c r="F28" s="675"/>
      <c r="G28" s="606"/>
      <c r="H28" s="339" t="s">
        <v>549</v>
      </c>
      <c r="I28" s="517" t="s">
        <v>120</v>
      </c>
      <c r="J28" s="474"/>
      <c r="K28" s="698"/>
      <c r="L28" s="606"/>
      <c r="M28" s="339" t="s">
        <v>281</v>
      </c>
      <c r="N28" s="517" t="s">
        <v>121</v>
      </c>
      <c r="O28" s="474"/>
      <c r="P28" s="698"/>
      <c r="Q28" s="606"/>
      <c r="R28" s="339" t="s">
        <v>281</v>
      </c>
      <c r="S28" s="517" t="s">
        <v>122</v>
      </c>
      <c r="T28" s="474"/>
      <c r="U28" s="698"/>
      <c r="V28" s="405"/>
      <c r="W28" s="339"/>
      <c r="X28" s="517"/>
      <c r="Y28" s="474"/>
      <c r="Z28" s="698"/>
    </row>
    <row r="29" spans="1:26" s="25" customFormat="1" ht="18" customHeight="1">
      <c r="A29" s="445"/>
      <c r="B29" s="376"/>
      <c r="C29" s="322" t="s">
        <v>550</v>
      </c>
      <c r="D29" s="363" t="s">
        <v>28</v>
      </c>
      <c r="E29" s="317">
        <v>100</v>
      </c>
      <c r="F29" s="676"/>
      <c r="G29" s="377"/>
      <c r="H29" s="326"/>
      <c r="I29" s="363"/>
      <c r="J29" s="327"/>
      <c r="K29" s="692"/>
      <c r="L29" s="377"/>
      <c r="M29" s="326"/>
      <c r="N29" s="363"/>
      <c r="O29" s="327"/>
      <c r="P29" s="692"/>
      <c r="Q29" s="377"/>
      <c r="R29" s="326" t="s">
        <v>279</v>
      </c>
      <c r="S29" s="363" t="s">
        <v>27</v>
      </c>
      <c r="T29" s="327"/>
      <c r="U29" s="692"/>
      <c r="V29" s="377"/>
      <c r="W29" s="326"/>
      <c r="X29" s="363"/>
      <c r="Y29" s="327"/>
      <c r="Z29" s="692"/>
    </row>
    <row r="30" spans="1:26" s="25" customFormat="1" ht="18" customHeight="1">
      <c r="A30" s="392"/>
      <c r="B30" s="490"/>
      <c r="C30" s="387" t="s">
        <v>551</v>
      </c>
      <c r="D30" s="388" t="s">
        <v>28</v>
      </c>
      <c r="E30" s="317">
        <v>100</v>
      </c>
      <c r="F30" s="676"/>
      <c r="G30" s="699"/>
      <c r="H30" s="319"/>
      <c r="I30" s="388"/>
      <c r="J30" s="320"/>
      <c r="K30" s="693"/>
      <c r="L30" s="699"/>
      <c r="M30" s="319"/>
      <c r="N30" s="388"/>
      <c r="O30" s="320"/>
      <c r="P30" s="693"/>
      <c r="Q30" s="699"/>
      <c r="R30" s="319" t="s">
        <v>280</v>
      </c>
      <c r="S30" s="388" t="s">
        <v>27</v>
      </c>
      <c r="T30" s="320"/>
      <c r="U30" s="693"/>
      <c r="V30" s="699"/>
      <c r="W30" s="319"/>
      <c r="X30" s="388"/>
      <c r="Y30" s="320"/>
      <c r="Z30" s="693"/>
    </row>
    <row r="31" spans="1:26" s="25" customFormat="1" ht="18.75" customHeight="1" thickBot="1">
      <c r="A31" s="648"/>
      <c r="B31" s="957">
        <f>COUNTA(C24:C30)</f>
        <v>7</v>
      </c>
      <c r="C31" s="958"/>
      <c r="D31" s="959"/>
      <c r="E31" s="226">
        <f>SUM(E24:E30)</f>
        <v>5650</v>
      </c>
      <c r="F31" s="657">
        <f>SUM(F24:F30)</f>
        <v>0</v>
      </c>
      <c r="G31" s="960">
        <f>COUNTA(H24:H30)</f>
        <v>5</v>
      </c>
      <c r="H31" s="961"/>
      <c r="I31" s="962"/>
      <c r="J31" s="194">
        <f>SUM(J24:J30)</f>
        <v>0</v>
      </c>
      <c r="K31" s="677">
        <f>SUM(K24:K30)</f>
        <v>0</v>
      </c>
      <c r="L31" s="963">
        <f>COUNTA(M24:M30)</f>
        <v>5</v>
      </c>
      <c r="M31" s="964"/>
      <c r="N31" s="965"/>
      <c r="O31" s="194">
        <f>SUM(O24:O30)</f>
        <v>0</v>
      </c>
      <c r="P31" s="677">
        <f>SUM(P24:P30)</f>
        <v>0</v>
      </c>
      <c r="Q31" s="963">
        <f>COUNTA(R24:R30)</f>
        <v>7</v>
      </c>
      <c r="R31" s="964"/>
      <c r="S31" s="965"/>
      <c r="T31" s="194">
        <f>SUM(T24:T30)</f>
        <v>850</v>
      </c>
      <c r="U31" s="677">
        <f>SUM(U24:U30)</f>
        <v>0</v>
      </c>
      <c r="V31" s="963">
        <f>COUNTA(W24:W30)</f>
        <v>3</v>
      </c>
      <c r="W31" s="964"/>
      <c r="X31" s="965"/>
      <c r="Y31" s="194">
        <f>SUM(Y24:Y30)</f>
        <v>250</v>
      </c>
      <c r="Z31" s="678">
        <f>SUM(Z24:Z30)</f>
        <v>0</v>
      </c>
    </row>
    <row r="32" spans="1:26" ht="7.5" customHeight="1">
      <c r="A32" s="299"/>
      <c r="B32" s="299"/>
      <c r="C32" s="370"/>
      <c r="D32" s="371"/>
      <c r="E32" s="372"/>
      <c r="F32" s="372"/>
      <c r="G32" s="372"/>
      <c r="H32" s="370"/>
      <c r="I32" s="373"/>
      <c r="J32" s="374"/>
      <c r="K32" s="372"/>
      <c r="L32" s="372"/>
      <c r="M32" s="370"/>
      <c r="N32" s="373"/>
      <c r="O32" s="374"/>
      <c r="P32" s="374"/>
      <c r="Q32" s="372"/>
      <c r="R32" s="370"/>
      <c r="S32" s="373"/>
      <c r="T32" s="374"/>
      <c r="U32" s="374"/>
      <c r="V32" s="372"/>
      <c r="W32" s="370"/>
      <c r="X32" s="373"/>
      <c r="Y32" s="374"/>
      <c r="Z32" s="374"/>
    </row>
    <row r="33" spans="1:26" ht="7.5" customHeight="1">
      <c r="A33" s="299"/>
      <c r="B33" s="299"/>
      <c r="C33" s="370"/>
      <c r="D33" s="371"/>
      <c r="E33" s="372"/>
      <c r="F33" s="372"/>
      <c r="G33" s="372"/>
      <c r="H33" s="370"/>
      <c r="I33" s="373"/>
      <c r="J33" s="374"/>
      <c r="K33" s="372"/>
      <c r="L33" s="372"/>
      <c r="M33" s="370"/>
      <c r="N33" s="373"/>
      <c r="O33" s="374"/>
      <c r="P33" s="374"/>
      <c r="Q33" s="372"/>
      <c r="R33" s="370"/>
      <c r="S33" s="373"/>
      <c r="T33" s="374"/>
      <c r="U33" s="374"/>
      <c r="V33" s="372"/>
      <c r="W33" s="370"/>
      <c r="X33" s="373"/>
      <c r="Y33" s="374"/>
      <c r="Z33" s="374"/>
    </row>
    <row r="34" spans="1:26" s="25" customFormat="1" ht="15" customHeight="1">
      <c r="A34" s="501" t="s">
        <v>26</v>
      </c>
      <c r="B34" s="450"/>
      <c r="C34" s="398"/>
      <c r="D34" s="452"/>
      <c r="E34" s="503"/>
      <c r="F34" s="503"/>
      <c r="G34" s="454"/>
      <c r="H34" s="398"/>
      <c r="I34" s="455"/>
      <c r="J34" s="504"/>
      <c r="K34" s="503"/>
      <c r="L34" s="454"/>
      <c r="M34" s="398"/>
      <c r="N34" s="455"/>
      <c r="O34" s="504"/>
      <c r="P34" s="504"/>
      <c r="Q34" s="454"/>
      <c r="R34" s="398"/>
      <c r="S34" s="455"/>
      <c r="T34" s="504"/>
      <c r="U34" s="504"/>
      <c r="V34" s="454"/>
      <c r="W34" s="398"/>
      <c r="X34" s="455"/>
      <c r="Y34" s="504"/>
      <c r="Z34" s="505"/>
    </row>
    <row r="35" spans="1:26" s="25" customFormat="1" ht="13.5" customHeight="1">
      <c r="A35" s="552"/>
      <c r="B35" s="553"/>
      <c r="C35" s="408"/>
      <c r="D35" s="577" t="s">
        <v>123</v>
      </c>
      <c r="E35" s="462" t="s">
        <v>666</v>
      </c>
      <c r="F35" s="507"/>
      <c r="G35" s="460"/>
      <c r="H35" s="408"/>
      <c r="I35" s="461"/>
      <c r="J35" s="508"/>
      <c r="K35" s="507"/>
      <c r="L35" s="460"/>
      <c r="M35" s="408"/>
      <c r="N35" s="461"/>
      <c r="O35" s="508"/>
      <c r="P35" s="508"/>
      <c r="Q35" s="460"/>
      <c r="R35" s="408"/>
      <c r="S35" s="461"/>
      <c r="T35" s="508"/>
      <c r="U35" s="508"/>
      <c r="V35" s="460"/>
      <c r="W35" s="408"/>
      <c r="X35" s="461"/>
      <c r="Y35" s="508"/>
      <c r="Z35" s="509"/>
    </row>
    <row r="36" spans="1:26" ht="15" customHeight="1">
      <c r="A36" s="298"/>
      <c r="B36" s="299"/>
      <c r="C36" s="370"/>
      <c r="D36" s="577" t="s">
        <v>131</v>
      </c>
      <c r="E36" s="462" t="s">
        <v>666</v>
      </c>
      <c r="F36" s="372"/>
      <c r="G36" s="372"/>
      <c r="H36" s="370"/>
      <c r="I36" s="373"/>
      <c r="J36" s="374"/>
      <c r="K36" s="372"/>
      <c r="L36" s="372"/>
      <c r="M36" s="370"/>
      <c r="N36" s="373"/>
      <c r="O36" s="374"/>
      <c r="P36" s="374"/>
      <c r="Q36" s="372"/>
      <c r="R36" s="370"/>
      <c r="S36" s="373"/>
      <c r="T36" s="374"/>
      <c r="U36" s="374"/>
      <c r="V36" s="372"/>
      <c r="W36" s="370"/>
      <c r="X36" s="373"/>
      <c r="Y36" s="374"/>
      <c r="Z36" s="554"/>
    </row>
    <row r="37" spans="1:26" ht="15" customHeight="1">
      <c r="A37" s="302"/>
      <c r="B37" s="303"/>
      <c r="C37" s="555"/>
      <c r="D37" s="556"/>
      <c r="E37" s="557"/>
      <c r="F37" s="557"/>
      <c r="G37" s="557"/>
      <c r="H37" s="555"/>
      <c r="I37" s="558"/>
      <c r="J37" s="559"/>
      <c r="K37" s="557"/>
      <c r="L37" s="557"/>
      <c r="M37" s="555"/>
      <c r="N37" s="558"/>
      <c r="O37" s="559"/>
      <c r="P37" s="559"/>
      <c r="Q37" s="557"/>
      <c r="R37" s="555"/>
      <c r="S37" s="558"/>
      <c r="T37" s="559"/>
      <c r="U37" s="559"/>
      <c r="V37" s="557"/>
      <c r="W37" s="555"/>
      <c r="X37" s="558"/>
      <c r="Y37" s="559"/>
      <c r="Z37" s="560"/>
    </row>
  </sheetData>
  <sheetProtection sheet="1"/>
  <mergeCells count="26">
    <mergeCell ref="W5:Z5"/>
    <mergeCell ref="W21:Z21"/>
    <mergeCell ref="V31:X31"/>
    <mergeCell ref="V20:X20"/>
    <mergeCell ref="Y22:Z22"/>
    <mergeCell ref="Y6:Z6"/>
    <mergeCell ref="B20:D20"/>
    <mergeCell ref="Q20:S20"/>
    <mergeCell ref="B31:D31"/>
    <mergeCell ref="G31:I31"/>
    <mergeCell ref="L31:N31"/>
    <mergeCell ref="Q31:S31"/>
    <mergeCell ref="M22:O22"/>
    <mergeCell ref="G6:H6"/>
    <mergeCell ref="G22:H22"/>
    <mergeCell ref="L20:N20"/>
    <mergeCell ref="G20:I20"/>
    <mergeCell ref="M6:O6"/>
    <mergeCell ref="I6:K6"/>
    <mergeCell ref="I22:K22"/>
    <mergeCell ref="W2:Z4"/>
    <mergeCell ref="B1:H2"/>
    <mergeCell ref="B3:H4"/>
    <mergeCell ref="K1:M2"/>
    <mergeCell ref="K3:M4"/>
    <mergeCell ref="P1:V4"/>
  </mergeCells>
  <phoneticPr fontId="5"/>
  <dataValidations count="1">
    <dataValidation type="whole" operator="lessThanOrEqual" showInputMessage="1" showErrorMessage="1" sqref="Z24:Z30 K8:K19 P8:P19 U8:U19 Z8:Z19 K24:K30 P24:P30 U24:U30 F8:F19 F24:F30" xr:uid="{00000000-0002-0000-1200-000000000000}">
      <formula1>E8</formula1>
    </dataValidation>
  </dataValidations>
  <hyperlinks>
    <hyperlink ref="W21:Z21" location="岐阜県表紙!A1" display="岐阜県表紙へ戻る" xr:uid="{00000000-0004-0000-1200-000000000000}"/>
    <hyperlink ref="W5:Z5" location="岐阜県表紙!A1" display="岐阜県表紙へ戻る" xr:uid="{00000000-0004-0000-1200-000001000000}"/>
  </hyperlinks>
  <printOptions horizontalCentered="1" verticalCentered="1"/>
  <pageMargins left="0.2" right="0.26" top="0.22" bottom="0.47244094488188981" header="0.19685039370078741" footer="0.19685039370078741"/>
  <pageSetup paperSize="9" scale="83" firstPageNumber="63" fitToHeight="0" orientation="landscape" horizontalDpi="4294967292" verticalDpi="400" r:id="rId1"/>
  <headerFooter alignWithMargins="0">
    <oddFooter>&amp;C－&amp;P－&amp;R中日興業（株）</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showGridLines="0" workbookViewId="0"/>
  </sheetViews>
  <sheetFormatPr defaultRowHeight="13.5"/>
  <cols>
    <col min="15" max="15" width="12" customWidth="1"/>
  </cols>
  <sheetData>
    <row r="1" spans="1:14">
      <c r="A1" s="791"/>
      <c r="B1" s="791"/>
      <c r="C1" s="791"/>
      <c r="D1" s="791"/>
      <c r="E1" s="791"/>
      <c r="F1" s="791"/>
      <c r="G1" s="791"/>
      <c r="H1" s="791"/>
      <c r="I1" s="791"/>
      <c r="J1" s="791"/>
      <c r="K1" s="791"/>
      <c r="L1" s="791"/>
      <c r="M1" s="791"/>
      <c r="N1" s="791"/>
    </row>
    <row r="2" spans="1:14" ht="18.75">
      <c r="A2" s="859" t="s">
        <v>738</v>
      </c>
      <c r="B2" s="860"/>
      <c r="C2" s="860"/>
      <c r="D2" s="860"/>
      <c r="E2" s="860"/>
      <c r="F2" s="860"/>
      <c r="G2" s="860"/>
      <c r="H2" s="860"/>
      <c r="I2" s="860"/>
      <c r="J2" s="860"/>
      <c r="K2" s="860"/>
      <c r="L2" s="860"/>
      <c r="M2" s="860"/>
      <c r="N2" s="860"/>
    </row>
    <row r="3" spans="1:14">
      <c r="A3" s="791"/>
      <c r="B3" s="791"/>
      <c r="C3" s="791"/>
      <c r="D3" s="791"/>
      <c r="E3" s="791"/>
      <c r="F3" s="791"/>
      <c r="G3" s="791"/>
      <c r="H3" s="791"/>
      <c r="I3" s="791"/>
      <c r="J3" s="791"/>
      <c r="K3" s="791"/>
      <c r="L3" s="791"/>
      <c r="M3" s="791"/>
      <c r="N3" s="791"/>
    </row>
    <row r="4" spans="1:14">
      <c r="A4" s="791"/>
      <c r="B4" s="791"/>
      <c r="C4" s="791"/>
      <c r="D4" s="791"/>
      <c r="E4" s="791"/>
      <c r="F4" s="791"/>
      <c r="G4" s="791"/>
      <c r="H4" s="791"/>
      <c r="I4" s="791"/>
      <c r="J4" s="791"/>
      <c r="K4" s="791"/>
      <c r="L4" s="791"/>
      <c r="M4" s="791"/>
      <c r="N4" s="791"/>
    </row>
    <row r="5" spans="1:14">
      <c r="A5" s="792" t="s">
        <v>739</v>
      </c>
      <c r="B5" s="793"/>
      <c r="C5" s="793"/>
      <c r="D5" s="793"/>
      <c r="E5" s="793"/>
      <c r="F5" s="793"/>
      <c r="G5" s="793"/>
      <c r="H5" s="793"/>
      <c r="I5" s="793"/>
      <c r="J5" s="793"/>
      <c r="K5" s="793"/>
      <c r="L5" s="791"/>
      <c r="M5" s="791"/>
      <c r="N5" s="791"/>
    </row>
    <row r="6" spans="1:14">
      <c r="A6" s="792"/>
      <c r="B6" s="793"/>
      <c r="C6" s="793"/>
      <c r="D6" s="793"/>
      <c r="E6" s="793"/>
      <c r="F6" s="793"/>
      <c r="G6" s="793"/>
      <c r="H6" s="793"/>
      <c r="I6" s="793"/>
      <c r="J6" s="793"/>
      <c r="K6" s="793"/>
      <c r="L6" s="791"/>
      <c r="M6" s="791"/>
      <c r="N6" s="791"/>
    </row>
    <row r="7" spans="1:14" ht="14.25">
      <c r="A7" s="794" t="s">
        <v>740</v>
      </c>
      <c r="B7" s="793"/>
      <c r="C7" s="793"/>
      <c r="D7" s="793"/>
      <c r="E7" s="793"/>
      <c r="F7" s="793"/>
      <c r="G7" s="793"/>
      <c r="H7" s="793"/>
      <c r="I7" s="793"/>
      <c r="J7" s="793"/>
      <c r="K7" s="793"/>
      <c r="L7" s="791"/>
      <c r="M7" s="791"/>
      <c r="N7" s="791"/>
    </row>
    <row r="8" spans="1:14" ht="14.25">
      <c r="A8" s="794"/>
      <c r="B8" s="793"/>
      <c r="C8" s="793"/>
      <c r="D8" s="793"/>
      <c r="E8" s="793"/>
      <c r="F8" s="793"/>
      <c r="G8" s="793"/>
      <c r="H8" s="793"/>
      <c r="I8" s="793"/>
      <c r="J8" s="793"/>
      <c r="K8" s="793"/>
      <c r="L8" s="791"/>
      <c r="M8" s="791"/>
      <c r="N8" s="791"/>
    </row>
    <row r="9" spans="1:14" ht="14.25">
      <c r="A9" s="794" t="s">
        <v>741</v>
      </c>
      <c r="B9" s="791"/>
      <c r="C9" s="791"/>
      <c r="D9" s="791"/>
      <c r="E9" s="791"/>
      <c r="F9" s="791"/>
      <c r="G9" s="791"/>
      <c r="H9" s="791"/>
      <c r="I9" s="791"/>
      <c r="J9" s="791"/>
      <c r="K9" s="791"/>
      <c r="L9" s="791"/>
      <c r="M9" s="791"/>
      <c r="N9" s="791"/>
    </row>
    <row r="10" spans="1:14">
      <c r="A10" s="792"/>
      <c r="B10" s="791"/>
      <c r="C10" s="791"/>
      <c r="D10" s="791"/>
      <c r="E10" s="791"/>
      <c r="F10" s="791"/>
      <c r="G10" s="791"/>
      <c r="H10" s="791"/>
      <c r="I10" s="791"/>
      <c r="J10" s="791"/>
      <c r="K10" s="791"/>
      <c r="L10" s="791"/>
      <c r="M10" s="791"/>
      <c r="N10" s="791"/>
    </row>
    <row r="11" spans="1:14">
      <c r="A11" s="792"/>
      <c r="B11" s="791"/>
      <c r="C11" s="791"/>
      <c r="D11" s="791"/>
      <c r="E11" s="791"/>
      <c r="F11" s="791"/>
      <c r="G11" s="791"/>
      <c r="H11" s="791"/>
      <c r="I11" s="791"/>
      <c r="J11" s="791"/>
      <c r="K11" s="791"/>
      <c r="L11" s="791"/>
      <c r="M11" s="791"/>
      <c r="N11" s="791"/>
    </row>
    <row r="12" spans="1:14">
      <c r="A12" s="792" t="s">
        <v>742</v>
      </c>
      <c r="B12" s="793"/>
      <c r="C12" s="793"/>
      <c r="D12" s="793"/>
      <c r="E12" s="793"/>
      <c r="F12" s="793"/>
      <c r="G12" s="793"/>
      <c r="H12" s="793"/>
      <c r="I12" s="793"/>
      <c r="J12" s="793"/>
      <c r="K12" s="793"/>
      <c r="L12" s="791"/>
      <c r="M12" s="791"/>
      <c r="N12" s="791"/>
    </row>
    <row r="13" spans="1:14">
      <c r="A13" s="795"/>
      <c r="B13" s="793"/>
      <c r="C13" s="793"/>
      <c r="D13" s="793"/>
      <c r="E13" s="793"/>
      <c r="F13" s="793"/>
      <c r="G13" s="793"/>
      <c r="H13" s="793"/>
      <c r="I13" s="793"/>
      <c r="J13" s="793"/>
      <c r="K13" s="793"/>
      <c r="L13" s="791"/>
      <c r="M13" s="791"/>
      <c r="N13" s="791"/>
    </row>
    <row r="14" spans="1:14">
      <c r="A14" s="791" t="s">
        <v>960</v>
      </c>
      <c r="B14" s="791"/>
      <c r="C14" s="791"/>
      <c r="D14" s="791"/>
      <c r="E14" s="791"/>
      <c r="F14" s="791"/>
      <c r="G14" s="791"/>
      <c r="H14" s="791"/>
      <c r="I14" s="791"/>
      <c r="J14" s="791"/>
      <c r="K14" s="791"/>
      <c r="L14" s="791"/>
      <c r="M14" s="791"/>
      <c r="N14" s="791"/>
    </row>
    <row r="15" spans="1:14" ht="6.2" customHeight="1">
      <c r="A15" s="791"/>
      <c r="B15" s="791"/>
      <c r="C15" s="791"/>
      <c r="D15" s="791"/>
      <c r="E15" s="791"/>
      <c r="F15" s="791"/>
      <c r="G15" s="791"/>
      <c r="H15" s="791"/>
      <c r="I15" s="791"/>
      <c r="J15" s="791"/>
      <c r="K15" s="791"/>
      <c r="L15" s="791"/>
      <c r="M15" s="791"/>
      <c r="N15" s="791"/>
    </row>
    <row r="16" spans="1:14" ht="6.2" customHeight="1">
      <c r="A16" s="791"/>
      <c r="B16" s="791"/>
      <c r="C16" s="791"/>
      <c r="D16" s="791"/>
      <c r="E16" s="791"/>
      <c r="F16" s="791"/>
      <c r="G16" s="791"/>
      <c r="H16" s="791"/>
      <c r="I16" s="791"/>
      <c r="J16" s="791"/>
      <c r="K16" s="791"/>
      <c r="L16" s="791"/>
      <c r="M16" s="791"/>
      <c r="N16" s="791"/>
    </row>
    <row r="17" spans="1:14">
      <c r="A17" s="791" t="s">
        <v>962</v>
      </c>
      <c r="B17" s="791"/>
      <c r="C17" s="791"/>
      <c r="D17" s="791"/>
      <c r="E17" s="791"/>
      <c r="F17" s="791"/>
      <c r="G17" s="791"/>
      <c r="H17" s="791"/>
      <c r="I17" s="791"/>
      <c r="J17" s="791"/>
      <c r="K17" s="791"/>
      <c r="L17" s="791"/>
      <c r="M17" s="791"/>
      <c r="N17" s="791"/>
    </row>
    <row r="18" spans="1:14" ht="6.2" customHeight="1">
      <c r="A18" s="791"/>
      <c r="B18" s="791"/>
      <c r="C18" s="791"/>
      <c r="D18" s="791"/>
      <c r="E18" s="791"/>
      <c r="F18" s="791"/>
      <c r="G18" s="791"/>
      <c r="H18" s="791"/>
      <c r="I18" s="791"/>
      <c r="J18" s="791"/>
      <c r="K18" s="791"/>
      <c r="L18" s="791"/>
      <c r="M18" s="791"/>
      <c r="N18" s="791"/>
    </row>
    <row r="19" spans="1:14" ht="6.2" customHeight="1">
      <c r="A19" s="791"/>
      <c r="B19" s="791"/>
      <c r="C19" s="791"/>
      <c r="D19" s="791"/>
      <c r="E19" s="791"/>
      <c r="F19" s="791"/>
      <c r="G19" s="791"/>
      <c r="H19" s="791"/>
      <c r="I19" s="791"/>
      <c r="J19" s="791"/>
      <c r="K19" s="791"/>
      <c r="L19" s="791"/>
      <c r="M19" s="791"/>
      <c r="N19" s="791"/>
    </row>
    <row r="20" spans="1:14">
      <c r="A20" s="791" t="s">
        <v>963</v>
      </c>
      <c r="B20" s="791"/>
      <c r="C20" s="791"/>
      <c r="D20" s="791"/>
      <c r="E20" s="791"/>
      <c r="F20" s="791"/>
      <c r="G20" s="791"/>
      <c r="H20" s="791"/>
      <c r="I20" s="791"/>
      <c r="J20" s="791"/>
      <c r="K20" s="791"/>
      <c r="L20" s="791"/>
      <c r="M20" s="791"/>
      <c r="N20" s="791"/>
    </row>
    <row r="21" spans="1:14" ht="6.2" customHeight="1">
      <c r="A21" s="791"/>
      <c r="B21" s="791"/>
      <c r="C21" s="791"/>
      <c r="D21" s="791"/>
      <c r="E21" s="791"/>
      <c r="F21" s="791"/>
      <c r="G21" s="791"/>
      <c r="H21" s="791"/>
      <c r="I21" s="791"/>
      <c r="J21" s="791"/>
      <c r="K21" s="791"/>
      <c r="L21" s="791"/>
      <c r="M21" s="791"/>
      <c r="N21" s="791"/>
    </row>
    <row r="22" spans="1:14" ht="6.2" customHeight="1">
      <c r="A22" s="791"/>
      <c r="B22" s="791"/>
      <c r="C22" s="791"/>
      <c r="D22" s="791"/>
      <c r="E22" s="791"/>
      <c r="F22" s="791"/>
      <c r="G22" s="791"/>
      <c r="H22" s="791"/>
      <c r="I22" s="791"/>
      <c r="J22" s="791"/>
      <c r="K22" s="791"/>
      <c r="L22" s="791"/>
      <c r="M22" s="791"/>
      <c r="N22" s="791"/>
    </row>
    <row r="23" spans="1:14">
      <c r="A23" s="791" t="s">
        <v>961</v>
      </c>
      <c r="B23" s="791"/>
      <c r="C23" s="791"/>
      <c r="D23" s="791"/>
      <c r="E23" s="791"/>
      <c r="F23" s="791"/>
      <c r="G23" s="791"/>
      <c r="H23" s="791"/>
      <c r="I23" s="791"/>
      <c r="J23" s="791"/>
      <c r="K23" s="791"/>
      <c r="L23" s="791"/>
      <c r="M23" s="791"/>
      <c r="N23" s="791"/>
    </row>
    <row r="24" spans="1:14" ht="6.2" customHeight="1">
      <c r="A24" s="791"/>
      <c r="B24" s="791"/>
      <c r="C24" s="791"/>
      <c r="D24" s="791"/>
      <c r="E24" s="791"/>
      <c r="F24" s="791"/>
      <c r="G24" s="791"/>
      <c r="H24" s="791"/>
      <c r="I24" s="791"/>
      <c r="J24" s="791"/>
      <c r="K24" s="791"/>
      <c r="L24" s="791"/>
      <c r="M24" s="791"/>
      <c r="N24" s="791"/>
    </row>
    <row r="25" spans="1:14" ht="6.2" customHeight="1">
      <c r="A25" s="791"/>
      <c r="B25" s="791"/>
      <c r="C25" s="791"/>
      <c r="D25" s="791"/>
      <c r="E25" s="791"/>
      <c r="F25" s="791"/>
      <c r="G25" s="791"/>
      <c r="H25" s="791"/>
      <c r="I25" s="791"/>
      <c r="J25" s="791"/>
      <c r="K25" s="791"/>
      <c r="L25" s="791"/>
      <c r="M25" s="791"/>
      <c r="N25" s="791"/>
    </row>
    <row r="26" spans="1:14" ht="6.2" customHeight="1">
      <c r="A26" s="791"/>
      <c r="B26" s="791"/>
      <c r="C26" s="791"/>
      <c r="D26" s="791"/>
      <c r="E26" s="791"/>
      <c r="F26" s="791"/>
      <c r="G26" s="791"/>
      <c r="H26" s="791"/>
      <c r="I26" s="791"/>
      <c r="J26" s="791"/>
      <c r="K26" s="791"/>
      <c r="L26" s="791"/>
      <c r="M26" s="791"/>
      <c r="N26" s="791"/>
    </row>
    <row r="27" spans="1:14">
      <c r="A27" s="791" t="s">
        <v>743</v>
      </c>
      <c r="B27" s="791"/>
      <c r="C27" s="791"/>
      <c r="D27" s="791"/>
      <c r="E27" s="791"/>
      <c r="F27" s="791"/>
      <c r="G27" s="791"/>
      <c r="H27" s="791"/>
      <c r="I27" s="791"/>
      <c r="J27" s="791"/>
      <c r="K27" s="791"/>
      <c r="L27" s="791"/>
      <c r="M27" s="791"/>
      <c r="N27" s="791"/>
    </row>
    <row r="28" spans="1:14" ht="6.2" customHeight="1">
      <c r="A28" s="791"/>
      <c r="B28" s="791"/>
      <c r="C28" s="791"/>
      <c r="D28" s="791"/>
      <c r="E28" s="791"/>
      <c r="F28" s="791"/>
      <c r="G28" s="791"/>
      <c r="H28" s="791"/>
      <c r="I28" s="791"/>
      <c r="J28" s="791"/>
      <c r="K28" s="791"/>
      <c r="L28" s="791"/>
      <c r="M28" s="791"/>
      <c r="N28" s="791"/>
    </row>
    <row r="29" spans="1:14">
      <c r="A29" s="791"/>
      <c r="B29" s="791"/>
      <c r="C29" s="791"/>
      <c r="D29" s="791"/>
      <c r="E29" s="791"/>
      <c r="F29" s="791"/>
      <c r="G29" s="791"/>
      <c r="H29" s="791"/>
      <c r="I29" s="791"/>
      <c r="J29" s="791"/>
      <c r="K29" s="791"/>
      <c r="L29" s="791"/>
      <c r="M29" s="791"/>
      <c r="N29" s="791"/>
    </row>
    <row r="30" spans="1:14" ht="6.2" customHeight="1">
      <c r="A30" s="791"/>
      <c r="B30" s="791"/>
      <c r="C30" s="791"/>
      <c r="D30" s="791"/>
      <c r="E30" s="791"/>
      <c r="F30" s="791"/>
      <c r="G30" s="791"/>
      <c r="H30" s="791"/>
      <c r="I30" s="791"/>
      <c r="J30" s="791"/>
      <c r="K30" s="791"/>
      <c r="L30" s="791"/>
      <c r="M30" s="791"/>
      <c r="N30" s="791"/>
    </row>
    <row r="31" spans="1:14">
      <c r="A31" s="791" t="s">
        <v>744</v>
      </c>
      <c r="B31" s="791"/>
      <c r="C31" s="791"/>
      <c r="D31" s="791"/>
      <c r="E31" s="791"/>
      <c r="F31" s="791"/>
      <c r="G31" s="791"/>
      <c r="H31" s="791"/>
      <c r="I31" s="791"/>
      <c r="J31" s="791"/>
      <c r="K31" s="791"/>
      <c r="L31" s="791"/>
      <c r="M31" s="791"/>
      <c r="N31" s="791"/>
    </row>
    <row r="32" spans="1:14" ht="6.2" customHeight="1">
      <c r="A32" s="791"/>
      <c r="B32" s="791"/>
      <c r="C32" s="791"/>
      <c r="D32" s="791"/>
      <c r="E32" s="791"/>
      <c r="F32" s="791"/>
      <c r="G32" s="791"/>
      <c r="H32" s="791"/>
      <c r="I32" s="791"/>
      <c r="J32" s="791"/>
      <c r="K32" s="791"/>
      <c r="L32" s="791"/>
      <c r="M32" s="791"/>
      <c r="N32" s="791"/>
    </row>
    <row r="33" spans="1:14">
      <c r="A33" s="791" t="s">
        <v>745</v>
      </c>
      <c r="B33" s="791"/>
      <c r="C33" s="791"/>
      <c r="D33" s="791"/>
      <c r="E33" s="791"/>
      <c r="F33" s="791"/>
      <c r="G33" s="791"/>
      <c r="H33" s="791"/>
      <c r="I33" s="791"/>
      <c r="J33" s="791"/>
      <c r="K33" s="791"/>
      <c r="L33" s="791"/>
      <c r="M33" s="791"/>
      <c r="N33" s="791"/>
    </row>
    <row r="34" spans="1:14" ht="6.2" customHeight="1">
      <c r="A34" s="791"/>
      <c r="B34" s="791"/>
      <c r="C34" s="791"/>
      <c r="D34" s="791"/>
      <c r="E34" s="791"/>
      <c r="F34" s="791"/>
      <c r="G34" s="791"/>
      <c r="H34" s="791"/>
      <c r="I34" s="791"/>
      <c r="J34" s="791"/>
      <c r="K34" s="791"/>
      <c r="L34" s="791"/>
      <c r="M34" s="791"/>
      <c r="N34" s="791"/>
    </row>
    <row r="35" spans="1:14">
      <c r="A35" s="791" t="s">
        <v>746</v>
      </c>
      <c r="B35" s="791"/>
      <c r="C35" s="791"/>
      <c r="D35" s="791"/>
      <c r="E35" s="791"/>
      <c r="F35" s="791"/>
      <c r="G35" s="791"/>
      <c r="H35" s="791"/>
      <c r="I35" s="791"/>
      <c r="J35" s="791"/>
      <c r="K35" s="791"/>
      <c r="L35" s="791"/>
      <c r="M35" s="791"/>
      <c r="N35" s="791"/>
    </row>
    <row r="36" spans="1:14">
      <c r="A36" s="791"/>
      <c r="B36" s="791"/>
      <c r="C36" s="791"/>
      <c r="D36" s="791"/>
      <c r="E36" s="791"/>
      <c r="F36" s="791"/>
      <c r="G36" s="791"/>
      <c r="H36" s="791"/>
      <c r="I36" s="791"/>
      <c r="J36" s="791"/>
      <c r="K36" s="791"/>
      <c r="L36" s="791"/>
      <c r="M36" s="791"/>
      <c r="N36" s="791"/>
    </row>
    <row r="37" spans="1:14">
      <c r="A37" s="791" t="s">
        <v>747</v>
      </c>
      <c r="B37" s="791"/>
      <c r="C37" s="791"/>
      <c r="D37" s="791"/>
      <c r="E37" s="791"/>
      <c r="F37" s="791"/>
      <c r="G37" s="791"/>
      <c r="H37" s="791"/>
      <c r="I37" s="791"/>
      <c r="J37" s="791"/>
      <c r="K37" s="791"/>
      <c r="L37" s="791"/>
      <c r="M37" s="791"/>
      <c r="N37" s="791"/>
    </row>
    <row r="38" spans="1:14">
      <c r="A38" s="791"/>
      <c r="B38" s="791"/>
      <c r="C38" s="791"/>
      <c r="D38" s="791"/>
      <c r="E38" s="791"/>
      <c r="F38" s="791"/>
      <c r="G38" s="791"/>
      <c r="H38" s="791"/>
      <c r="I38" s="791"/>
      <c r="J38" s="791"/>
      <c r="K38" s="791"/>
      <c r="L38" s="791"/>
      <c r="M38" s="791"/>
      <c r="N38" s="791"/>
    </row>
    <row r="39" spans="1:14" ht="20.25" customHeight="1">
      <c r="A39" s="791" t="s">
        <v>748</v>
      </c>
      <c r="B39" s="791"/>
      <c r="C39" s="791"/>
      <c r="D39" s="791"/>
      <c r="E39" s="791"/>
      <c r="F39" s="791"/>
      <c r="G39" s="791"/>
      <c r="H39" s="791"/>
      <c r="I39" s="791"/>
      <c r="J39" s="791"/>
      <c r="K39" s="791"/>
      <c r="L39" s="791"/>
      <c r="M39" s="791"/>
      <c r="N39" s="791"/>
    </row>
    <row r="40" spans="1:14">
      <c r="A40" s="792"/>
      <c r="B40" s="791"/>
      <c r="C40" s="791"/>
      <c r="D40" s="791"/>
      <c r="E40" s="791"/>
      <c r="F40" s="791"/>
      <c r="G40" s="791"/>
      <c r="H40" s="791"/>
      <c r="I40" s="791"/>
      <c r="J40" s="791"/>
      <c r="K40" s="791"/>
      <c r="L40" s="791"/>
    </row>
  </sheetData>
  <mergeCells count="1">
    <mergeCell ref="A2:N2"/>
  </mergeCells>
  <phoneticPr fontId="6"/>
  <pageMargins left="0.73" right="0.22" top="0.38" bottom="0.17" header="0.37" footer="0.2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7"/>
  <sheetViews>
    <sheetView workbookViewId="0">
      <selection activeCell="U50" sqref="U50"/>
    </sheetView>
  </sheetViews>
  <sheetFormatPr defaultRowHeight="15" customHeight="1"/>
  <cols>
    <col min="1" max="1" width="8.875" style="1" customWidth="1"/>
    <col min="2" max="2" width="1.625" style="1" customWidth="1"/>
    <col min="3" max="3" width="14.625" style="4" customWidth="1"/>
    <col min="4" max="4" width="2.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8" t="s">
        <v>0</v>
      </c>
      <c r="B1" s="9"/>
      <c r="C1" s="9"/>
      <c r="D1" s="9"/>
      <c r="E1" s="10"/>
      <c r="F1" s="11"/>
      <c r="G1" s="11"/>
      <c r="H1" s="11"/>
      <c r="I1" s="8" t="s">
        <v>4</v>
      </c>
      <c r="J1" s="11"/>
      <c r="K1" s="11"/>
      <c r="L1" s="11"/>
      <c r="M1" s="38"/>
      <c r="N1" s="8" t="s">
        <v>3</v>
      </c>
      <c r="O1" s="54"/>
      <c r="P1" s="980" t="s">
        <v>138</v>
      </c>
      <c r="Q1" s="980"/>
      <c r="R1" s="980"/>
      <c r="S1" s="980"/>
      <c r="T1" s="980"/>
      <c r="U1" s="980"/>
      <c r="V1" s="981"/>
      <c r="W1" s="34" t="s">
        <v>139</v>
      </c>
      <c r="X1" s="53"/>
      <c r="Y1" s="54"/>
      <c r="Z1" s="55"/>
    </row>
    <row r="2" spans="1:26" ht="21" customHeight="1">
      <c r="A2" s="14"/>
      <c r="B2" s="15"/>
      <c r="C2" s="16"/>
      <c r="D2" s="16"/>
      <c r="E2" s="17"/>
      <c r="F2" s="18"/>
      <c r="G2" s="18"/>
      <c r="H2" s="18"/>
      <c r="I2" s="218"/>
      <c r="J2" s="12"/>
      <c r="K2" s="12"/>
      <c r="L2" s="12"/>
      <c r="N2" s="221"/>
      <c r="O2" s="220"/>
      <c r="P2" s="982"/>
      <c r="Q2" s="982"/>
      <c r="R2" s="982"/>
      <c r="S2" s="982"/>
      <c r="T2" s="982"/>
      <c r="U2" s="982"/>
      <c r="V2" s="983"/>
      <c r="W2" s="56"/>
      <c r="Z2" s="57"/>
    </row>
    <row r="3" spans="1:26" ht="21" customHeight="1">
      <c r="A3" s="34" t="s">
        <v>140</v>
      </c>
      <c r="B3" s="10"/>
      <c r="C3" s="10"/>
      <c r="D3" s="64"/>
      <c r="E3" s="38"/>
      <c r="F3" s="53"/>
      <c r="G3" s="54"/>
      <c r="H3" s="54"/>
      <c r="I3" s="19" t="s">
        <v>141</v>
      </c>
      <c r="J3" s="54"/>
      <c r="K3" s="54"/>
      <c r="L3" s="11"/>
      <c r="M3" s="38"/>
      <c r="N3" s="217"/>
      <c r="O3" s="2"/>
      <c r="P3" s="982"/>
      <c r="Q3" s="982"/>
      <c r="R3" s="982"/>
      <c r="S3" s="982"/>
      <c r="T3" s="982"/>
      <c r="U3" s="982"/>
      <c r="V3" s="983"/>
      <c r="W3" s="56"/>
      <c r="Z3" s="58"/>
    </row>
    <row r="4" spans="1:26" ht="21" customHeight="1">
      <c r="A4" s="35"/>
      <c r="B4" s="17"/>
      <c r="C4" s="17"/>
      <c r="D4" s="65"/>
      <c r="E4" s="60"/>
      <c r="F4" s="61"/>
      <c r="G4" s="62"/>
      <c r="H4" s="62"/>
      <c r="I4" s="35"/>
      <c r="J4" s="62"/>
      <c r="K4" s="62"/>
      <c r="L4" s="18"/>
      <c r="M4" s="219" t="s">
        <v>6</v>
      </c>
      <c r="N4" s="222"/>
      <c r="O4" s="121"/>
      <c r="P4" s="984"/>
      <c r="Q4" s="984"/>
      <c r="R4" s="984"/>
      <c r="S4" s="984"/>
      <c r="T4" s="984"/>
      <c r="U4" s="984"/>
      <c r="V4" s="985"/>
      <c r="W4" s="59"/>
      <c r="X4" s="61"/>
      <c r="Y4" s="62"/>
      <c r="Z4" s="63"/>
    </row>
    <row r="5" spans="1:26" ht="9" customHeight="1"/>
    <row r="6" spans="1:26" s="12" customFormat="1" ht="21" customHeight="1" thickBot="1">
      <c r="A6" s="168" t="s">
        <v>159</v>
      </c>
      <c r="B6" s="11"/>
      <c r="C6" s="169" t="s">
        <v>22</v>
      </c>
      <c r="D6" s="170"/>
      <c r="E6" s="171"/>
      <c r="F6" s="172" t="s">
        <v>142</v>
      </c>
      <c r="G6" s="986">
        <f>E19+J19+O19+T19+Y19</f>
        <v>52500</v>
      </c>
      <c r="H6" s="987"/>
      <c r="I6" s="45"/>
      <c r="J6" s="23"/>
      <c r="K6" s="24"/>
      <c r="M6" s="127" t="s">
        <v>160</v>
      </c>
      <c r="N6" s="50"/>
      <c r="O6" s="18"/>
      <c r="P6" s="18"/>
      <c r="Q6" s="18"/>
      <c r="R6" s="16"/>
      <c r="S6" s="51"/>
      <c r="V6" s="18"/>
      <c r="W6" s="16"/>
      <c r="X6" s="51"/>
      <c r="Y6" s="988">
        <v>36861</v>
      </c>
      <c r="Z6" s="988"/>
    </row>
    <row r="7" spans="1:26" s="12" customFormat="1" ht="19.5" customHeight="1">
      <c r="A7" s="173" t="s">
        <v>143</v>
      </c>
      <c r="B7" s="174" t="s">
        <v>1</v>
      </c>
      <c r="C7" s="175"/>
      <c r="D7" s="176"/>
      <c r="E7" s="177"/>
      <c r="F7" s="199" t="s">
        <v>144</v>
      </c>
      <c r="G7" s="40" t="s">
        <v>2</v>
      </c>
      <c r="H7" s="40"/>
      <c r="I7" s="52"/>
      <c r="J7" s="41"/>
      <c r="K7" s="42" t="s">
        <v>144</v>
      </c>
      <c r="L7" s="164" t="s">
        <v>5</v>
      </c>
      <c r="M7" s="40"/>
      <c r="N7" s="52"/>
      <c r="O7" s="41"/>
      <c r="P7" s="42" t="s">
        <v>144</v>
      </c>
      <c r="Q7" s="164" t="s">
        <v>7</v>
      </c>
      <c r="R7" s="40"/>
      <c r="S7" s="52"/>
      <c r="T7" s="41"/>
      <c r="U7" s="42" t="s">
        <v>144</v>
      </c>
      <c r="V7" s="164" t="s">
        <v>145</v>
      </c>
      <c r="W7" s="40"/>
      <c r="X7" s="52"/>
      <c r="Y7" s="41"/>
      <c r="Z7" s="42" t="s">
        <v>144</v>
      </c>
    </row>
    <row r="8" spans="1:26" s="25" customFormat="1" ht="19.5" customHeight="1">
      <c r="A8" s="179"/>
      <c r="B8" s="126"/>
      <c r="C8" s="200" t="s">
        <v>493</v>
      </c>
      <c r="D8" s="129"/>
      <c r="E8" s="223">
        <v>3550</v>
      </c>
      <c r="F8" s="180"/>
      <c r="G8" s="166"/>
      <c r="H8" s="36" t="s">
        <v>383</v>
      </c>
      <c r="I8" s="129"/>
      <c r="J8" s="193">
        <v>1700</v>
      </c>
      <c r="K8" s="6"/>
      <c r="L8" s="166"/>
      <c r="M8" s="36" t="s">
        <v>382</v>
      </c>
      <c r="N8" s="129"/>
      <c r="O8" s="193" t="s">
        <v>572</v>
      </c>
      <c r="P8" s="6"/>
      <c r="Q8" s="166"/>
      <c r="R8" s="36" t="s">
        <v>382</v>
      </c>
      <c r="S8" s="129"/>
      <c r="T8" s="193">
        <v>2450</v>
      </c>
      <c r="U8" s="6"/>
      <c r="V8" s="195"/>
      <c r="W8" s="196" t="s">
        <v>384</v>
      </c>
      <c r="X8" s="136"/>
      <c r="Y8" s="193">
        <v>250</v>
      </c>
      <c r="Z8" s="6"/>
    </row>
    <row r="9" spans="1:26" s="25" customFormat="1" ht="19.5" customHeight="1">
      <c r="A9" s="179"/>
      <c r="B9" s="126"/>
      <c r="C9" s="200" t="s">
        <v>494</v>
      </c>
      <c r="D9" s="129"/>
      <c r="E9" s="223">
        <v>9850</v>
      </c>
      <c r="F9" s="180"/>
      <c r="G9" s="166"/>
      <c r="H9" s="36" t="s">
        <v>553</v>
      </c>
      <c r="I9" s="129"/>
      <c r="J9" s="193">
        <v>1000</v>
      </c>
      <c r="K9" s="6"/>
      <c r="L9" s="166"/>
      <c r="M9" s="36" t="s">
        <v>383</v>
      </c>
      <c r="N9" s="129"/>
      <c r="O9" s="193" t="s">
        <v>572</v>
      </c>
      <c r="P9" s="6"/>
      <c r="Q9" s="166"/>
      <c r="R9" s="36" t="s">
        <v>383</v>
      </c>
      <c r="S9" s="129"/>
      <c r="T9" s="193">
        <v>3300</v>
      </c>
      <c r="U9" s="6"/>
      <c r="V9" s="285" t="s">
        <v>386</v>
      </c>
      <c r="W9" s="197"/>
      <c r="X9" s="198"/>
      <c r="Y9" s="193"/>
      <c r="Z9" s="6"/>
    </row>
    <row r="10" spans="1:26" s="25" customFormat="1" ht="19.5" customHeight="1">
      <c r="A10" s="179"/>
      <c r="B10" s="126"/>
      <c r="C10" s="200" t="s">
        <v>495</v>
      </c>
      <c r="D10" s="129"/>
      <c r="E10" s="223">
        <v>1350</v>
      </c>
      <c r="F10" s="180"/>
      <c r="G10" s="166"/>
      <c r="H10" s="36" t="s">
        <v>384</v>
      </c>
      <c r="I10" s="129"/>
      <c r="J10" s="193">
        <v>1100</v>
      </c>
      <c r="K10" s="6"/>
      <c r="L10" s="166"/>
      <c r="M10" s="36" t="s">
        <v>384</v>
      </c>
      <c r="N10" s="129"/>
      <c r="O10" s="193">
        <v>0</v>
      </c>
      <c r="P10" s="6"/>
      <c r="Q10" s="166"/>
      <c r="R10" s="36" t="s">
        <v>384</v>
      </c>
      <c r="S10" s="129"/>
      <c r="T10" s="193">
        <v>2100</v>
      </c>
      <c r="U10" s="6"/>
      <c r="V10" s="166"/>
      <c r="W10" s="36" t="s">
        <v>564</v>
      </c>
      <c r="X10" s="129"/>
      <c r="Y10" s="193">
        <v>1100</v>
      </c>
      <c r="Z10" s="6"/>
    </row>
    <row r="11" spans="1:26" s="25" customFormat="1" ht="19.5" customHeight="1">
      <c r="A11" s="179"/>
      <c r="B11" s="126"/>
      <c r="C11" s="200" t="s">
        <v>384</v>
      </c>
      <c r="D11" s="129"/>
      <c r="E11" s="223">
        <v>1350</v>
      </c>
      <c r="F11" s="180"/>
      <c r="G11" s="166"/>
      <c r="H11" s="36" t="s">
        <v>414</v>
      </c>
      <c r="I11" s="129" t="s">
        <v>125</v>
      </c>
      <c r="J11" s="193"/>
      <c r="K11" s="6"/>
      <c r="L11" s="166"/>
      <c r="M11" s="36" t="s">
        <v>386</v>
      </c>
      <c r="N11" s="129" t="s">
        <v>146</v>
      </c>
      <c r="O11" s="193"/>
      <c r="P11" s="6"/>
      <c r="Q11" s="166"/>
      <c r="R11" s="36" t="s">
        <v>385</v>
      </c>
      <c r="S11" s="129"/>
      <c r="T11" s="193">
        <v>1600</v>
      </c>
      <c r="U11" s="6"/>
      <c r="V11" s="166"/>
      <c r="W11" s="36">
        <v>0</v>
      </c>
      <c r="X11" s="129"/>
      <c r="Y11" s="193">
        <v>0</v>
      </c>
      <c r="Z11" s="6"/>
    </row>
    <row r="12" spans="1:26" s="25" customFormat="1" ht="19.5" customHeight="1">
      <c r="A12" s="179"/>
      <c r="B12" s="126"/>
      <c r="C12" s="200" t="s">
        <v>414</v>
      </c>
      <c r="D12" s="129" t="s">
        <v>147</v>
      </c>
      <c r="E12" s="223">
        <v>3000</v>
      </c>
      <c r="F12" s="180"/>
      <c r="G12" s="166"/>
      <c r="H12" s="36" t="s">
        <v>554</v>
      </c>
      <c r="I12" s="129" t="s">
        <v>148</v>
      </c>
      <c r="J12" s="193"/>
      <c r="K12" s="6"/>
      <c r="L12" s="166"/>
      <c r="M12" s="36" t="s">
        <v>387</v>
      </c>
      <c r="N12" s="129" t="s">
        <v>127</v>
      </c>
      <c r="O12" s="193"/>
      <c r="P12" s="6"/>
      <c r="Q12" s="166"/>
      <c r="R12" s="36" t="s">
        <v>386</v>
      </c>
      <c r="S12" s="129"/>
      <c r="T12" s="193">
        <v>1650</v>
      </c>
      <c r="U12" s="6"/>
      <c r="V12" s="166"/>
      <c r="W12" s="36">
        <v>0</v>
      </c>
      <c r="X12" s="129"/>
      <c r="Y12" s="193">
        <v>0</v>
      </c>
      <c r="Z12" s="6"/>
    </row>
    <row r="13" spans="1:26" s="25" customFormat="1" ht="19.5" customHeight="1">
      <c r="A13" s="179"/>
      <c r="B13" s="126"/>
      <c r="C13" s="200" t="s">
        <v>496</v>
      </c>
      <c r="D13" s="129" t="s">
        <v>124</v>
      </c>
      <c r="E13" s="223">
        <v>5550</v>
      </c>
      <c r="F13" s="180"/>
      <c r="G13" s="166"/>
      <c r="H13" s="36" t="s">
        <v>388</v>
      </c>
      <c r="I13" s="129" t="s">
        <v>146</v>
      </c>
      <c r="J13" s="193"/>
      <c r="K13" s="6"/>
      <c r="L13" s="166"/>
      <c r="M13" s="36"/>
      <c r="N13" s="129"/>
      <c r="O13" s="193"/>
      <c r="P13" s="6"/>
      <c r="Q13" s="166"/>
      <c r="R13" s="36" t="s">
        <v>387</v>
      </c>
      <c r="S13" s="129"/>
      <c r="T13" s="193">
        <v>2350</v>
      </c>
      <c r="U13" s="6"/>
      <c r="V13" s="166"/>
      <c r="W13" s="36"/>
      <c r="X13" s="129"/>
      <c r="Y13" s="193"/>
      <c r="Z13" s="6"/>
    </row>
    <row r="14" spans="1:26" s="25" customFormat="1" ht="19.5" customHeight="1">
      <c r="A14" s="179"/>
      <c r="B14" s="126"/>
      <c r="C14" s="200" t="s">
        <v>413</v>
      </c>
      <c r="D14" s="129" t="s">
        <v>8</v>
      </c>
      <c r="E14" s="223">
        <v>5250</v>
      </c>
      <c r="F14" s="180"/>
      <c r="G14" s="166"/>
      <c r="H14" s="36"/>
      <c r="I14" s="129"/>
      <c r="J14" s="193"/>
      <c r="K14" s="6"/>
      <c r="L14" s="166"/>
      <c r="M14" s="36"/>
      <c r="N14" s="129"/>
      <c r="O14" s="193"/>
      <c r="P14" s="6"/>
      <c r="Q14" s="166"/>
      <c r="R14" s="36" t="s">
        <v>413</v>
      </c>
      <c r="S14" s="129" t="s">
        <v>149</v>
      </c>
      <c r="T14" s="193"/>
      <c r="U14" s="6"/>
      <c r="V14" s="166"/>
      <c r="W14" s="36"/>
      <c r="X14" s="129"/>
      <c r="Y14" s="193"/>
      <c r="Z14" s="6"/>
    </row>
    <row r="15" spans="1:26" s="25" customFormat="1" ht="19.5" customHeight="1">
      <c r="A15" s="179"/>
      <c r="B15" s="126" t="s">
        <v>150</v>
      </c>
      <c r="C15" s="200" t="s">
        <v>497</v>
      </c>
      <c r="D15" s="129" t="s">
        <v>151</v>
      </c>
      <c r="E15" s="223">
        <v>4000</v>
      </c>
      <c r="F15" s="180"/>
      <c r="G15" s="166"/>
      <c r="H15" s="36"/>
      <c r="I15" s="129"/>
      <c r="J15" s="193"/>
      <c r="K15" s="6"/>
      <c r="L15" s="166"/>
      <c r="M15" s="36"/>
      <c r="N15" s="129"/>
      <c r="O15" s="193"/>
      <c r="P15" s="6"/>
      <c r="Q15" s="166"/>
      <c r="R15" s="36" t="s">
        <v>414</v>
      </c>
      <c r="S15" s="129" t="s">
        <v>129</v>
      </c>
      <c r="T15" s="193"/>
      <c r="U15" s="6"/>
      <c r="V15" s="166"/>
      <c r="W15" s="36"/>
      <c r="X15" s="129"/>
      <c r="Y15" s="193"/>
      <c r="Z15" s="6"/>
    </row>
    <row r="16" spans="1:26" s="25" customFormat="1" ht="19.5" customHeight="1">
      <c r="A16" s="179"/>
      <c r="B16" s="126"/>
      <c r="C16" s="208" t="s">
        <v>163</v>
      </c>
      <c r="D16" s="128"/>
      <c r="E16" s="223" t="s">
        <v>164</v>
      </c>
      <c r="F16" s="180"/>
      <c r="G16" s="166"/>
      <c r="H16" s="211" t="s">
        <v>168</v>
      </c>
      <c r="I16" s="128"/>
      <c r="J16" s="193" t="s">
        <v>164</v>
      </c>
      <c r="K16" s="6"/>
      <c r="L16" s="166"/>
      <c r="M16" s="211" t="s">
        <v>168</v>
      </c>
      <c r="N16" s="128"/>
      <c r="O16" s="193" t="s">
        <v>164</v>
      </c>
      <c r="P16" s="6"/>
      <c r="Q16" s="166"/>
      <c r="R16" s="36" t="s">
        <v>388</v>
      </c>
      <c r="S16" s="129" t="s">
        <v>152</v>
      </c>
      <c r="T16" s="193"/>
      <c r="U16" s="6"/>
      <c r="V16" s="166"/>
      <c r="W16" s="211" t="s">
        <v>168</v>
      </c>
      <c r="X16" s="128"/>
      <c r="Y16" s="193" t="s">
        <v>164</v>
      </c>
      <c r="Z16" s="6"/>
    </row>
    <row r="17" spans="1:26" s="25" customFormat="1" ht="19.5" customHeight="1">
      <c r="A17" s="179"/>
      <c r="B17" s="126"/>
      <c r="C17" s="209" t="s">
        <v>165</v>
      </c>
      <c r="D17" s="128"/>
      <c r="E17" s="224" t="s">
        <v>175</v>
      </c>
      <c r="F17" s="180"/>
      <c r="G17" s="166"/>
      <c r="H17" s="36" t="s">
        <v>169</v>
      </c>
      <c r="I17" s="128"/>
      <c r="J17" s="212" t="s">
        <v>170</v>
      </c>
      <c r="K17" s="6"/>
      <c r="L17" s="166"/>
      <c r="M17" s="36" t="s">
        <v>169</v>
      </c>
      <c r="N17" s="128"/>
      <c r="O17" s="212" t="s">
        <v>170</v>
      </c>
      <c r="P17" s="6"/>
      <c r="Q17" s="166"/>
      <c r="R17" s="36"/>
      <c r="S17" s="129"/>
      <c r="T17" s="193"/>
      <c r="U17" s="6"/>
      <c r="V17" s="166"/>
      <c r="W17" s="36" t="s">
        <v>169</v>
      </c>
      <c r="X17" s="128"/>
      <c r="Y17" s="212" t="s">
        <v>170</v>
      </c>
      <c r="Z17" s="6"/>
    </row>
    <row r="18" spans="1:26" s="25" customFormat="1" ht="19.5" customHeight="1">
      <c r="A18" s="179"/>
      <c r="B18" s="126"/>
      <c r="C18" s="209" t="s">
        <v>166</v>
      </c>
      <c r="D18" s="128"/>
      <c r="E18" s="225" t="s">
        <v>174</v>
      </c>
      <c r="F18" s="210" t="s">
        <v>167</v>
      </c>
      <c r="G18" s="167"/>
      <c r="H18" s="213" t="s">
        <v>171</v>
      </c>
      <c r="I18" s="128"/>
      <c r="J18" s="214" t="s">
        <v>172</v>
      </c>
      <c r="K18" s="215" t="s">
        <v>173</v>
      </c>
      <c r="L18" s="167"/>
      <c r="M18" s="213" t="s">
        <v>171</v>
      </c>
      <c r="N18" s="128"/>
      <c r="O18" s="214" t="s">
        <v>172</v>
      </c>
      <c r="P18" s="215" t="s">
        <v>173</v>
      </c>
      <c r="Q18" s="167"/>
      <c r="R18" s="36"/>
      <c r="S18" s="129"/>
      <c r="T18" s="193"/>
      <c r="U18" s="6"/>
      <c r="V18" s="167"/>
      <c r="W18" s="213" t="s">
        <v>171</v>
      </c>
      <c r="X18" s="128"/>
      <c r="Y18" s="214" t="s">
        <v>172</v>
      </c>
      <c r="Z18" s="215" t="s">
        <v>173</v>
      </c>
    </row>
    <row r="19" spans="1:26" s="25" customFormat="1" ht="19.5" customHeight="1" thickBot="1">
      <c r="A19" s="182"/>
      <c r="B19" s="957">
        <f>COUNTA(C8:C18)</f>
        <v>11</v>
      </c>
      <c r="C19" s="958"/>
      <c r="D19" s="959"/>
      <c r="E19" s="226">
        <f>SUM(E8:E18)</f>
        <v>33900</v>
      </c>
      <c r="F19" s="183"/>
      <c r="G19" s="960">
        <f>COUNTA(H8:H18)</f>
        <v>9</v>
      </c>
      <c r="H19" s="961"/>
      <c r="I19" s="962"/>
      <c r="J19" s="194">
        <f>SUM(J8:J18)</f>
        <v>3800</v>
      </c>
      <c r="K19" s="49"/>
      <c r="L19" s="960">
        <f>COUNTA(M8:M18)</f>
        <v>8</v>
      </c>
      <c r="M19" s="961"/>
      <c r="N19" s="962"/>
      <c r="O19" s="194">
        <f>SUM(O8:O18)</f>
        <v>0</v>
      </c>
      <c r="P19" s="49"/>
      <c r="Q19" s="960">
        <f>COUNTA(R8:R18)</f>
        <v>9</v>
      </c>
      <c r="R19" s="961"/>
      <c r="S19" s="962"/>
      <c r="T19" s="194">
        <f>SUM(T8:T18)</f>
        <v>13450</v>
      </c>
      <c r="U19" s="49"/>
      <c r="V19" s="960">
        <f>COUNTA(W8:W18)</f>
        <v>7</v>
      </c>
      <c r="W19" s="961"/>
      <c r="X19" s="962"/>
      <c r="Y19" s="194">
        <f>SUM(Y8:Y18)</f>
        <v>1350</v>
      </c>
      <c r="Z19" s="49"/>
    </row>
    <row r="20" spans="1:26" ht="9" customHeight="1"/>
    <row r="21" spans="1:26" s="12" customFormat="1" ht="21" customHeight="1" thickBot="1">
      <c r="A21" s="168" t="s">
        <v>161</v>
      </c>
      <c r="B21" s="11"/>
      <c r="C21" s="169" t="s">
        <v>23</v>
      </c>
      <c r="D21" s="170"/>
      <c r="E21" s="171"/>
      <c r="F21" s="172" t="s">
        <v>142</v>
      </c>
      <c r="G21" s="986" t="e">
        <f>E31+J31+O31+T31+Y31</f>
        <v>#VALUE!</v>
      </c>
      <c r="H21" s="987"/>
      <c r="I21" s="45"/>
      <c r="J21" s="23"/>
      <c r="K21" s="24"/>
      <c r="M21" s="127" t="s">
        <v>160</v>
      </c>
      <c r="N21" s="50"/>
      <c r="O21" s="18"/>
      <c r="P21" s="18"/>
      <c r="Q21" s="18"/>
      <c r="R21" s="16"/>
      <c r="S21" s="51"/>
      <c r="V21" s="18"/>
      <c r="W21" s="16"/>
      <c r="X21" s="51"/>
      <c r="Y21" s="988">
        <v>36861</v>
      </c>
      <c r="Z21" s="988"/>
    </row>
    <row r="22" spans="1:26" s="12" customFormat="1" ht="19.5" customHeight="1">
      <c r="A22" s="173" t="s">
        <v>143</v>
      </c>
      <c r="B22" s="174" t="s">
        <v>1</v>
      </c>
      <c r="C22" s="175"/>
      <c r="D22" s="176"/>
      <c r="E22" s="177"/>
      <c r="F22" s="178" t="s">
        <v>144</v>
      </c>
      <c r="G22" s="40" t="s">
        <v>2</v>
      </c>
      <c r="H22" s="40"/>
      <c r="I22" s="52"/>
      <c r="J22" s="41"/>
      <c r="K22" s="42" t="s">
        <v>144</v>
      </c>
      <c r="L22" s="164" t="s">
        <v>5</v>
      </c>
      <c r="M22" s="40"/>
      <c r="N22" s="52"/>
      <c r="O22" s="41"/>
      <c r="P22" s="42" t="s">
        <v>144</v>
      </c>
      <c r="Q22" s="164" t="s">
        <v>7</v>
      </c>
      <c r="R22" s="40"/>
      <c r="S22" s="52"/>
      <c r="T22" s="41"/>
      <c r="U22" s="42" t="s">
        <v>144</v>
      </c>
      <c r="V22" s="164" t="s">
        <v>145</v>
      </c>
      <c r="W22" s="40"/>
      <c r="X22" s="52"/>
      <c r="Y22" s="41"/>
      <c r="Z22" s="42" t="s">
        <v>144</v>
      </c>
    </row>
    <row r="23" spans="1:26" s="25" customFormat="1" ht="19.5" customHeight="1">
      <c r="A23" s="188" t="s">
        <v>153</v>
      </c>
      <c r="B23" s="126"/>
      <c r="C23" s="200" t="s">
        <v>499</v>
      </c>
      <c r="D23" s="129"/>
      <c r="E23" s="223">
        <v>3350</v>
      </c>
      <c r="F23" s="180"/>
      <c r="G23" s="184"/>
      <c r="H23" s="36" t="s">
        <v>499</v>
      </c>
      <c r="I23" s="129"/>
      <c r="J23" s="193">
        <v>500</v>
      </c>
      <c r="K23" s="6"/>
      <c r="L23" s="126"/>
      <c r="M23" s="36" t="str">
        <f>R23</f>
        <v>大野</v>
      </c>
      <c r="N23" s="129" t="s">
        <v>154</v>
      </c>
      <c r="O23" s="193"/>
      <c r="P23" s="6"/>
      <c r="Q23" s="126"/>
      <c r="R23" s="36" t="s">
        <v>415</v>
      </c>
      <c r="S23" s="129" t="s">
        <v>9</v>
      </c>
      <c r="T23" s="193">
        <v>2400</v>
      </c>
      <c r="U23" s="6"/>
      <c r="V23" s="126"/>
      <c r="W23" s="36" t="s">
        <v>565</v>
      </c>
      <c r="X23" s="129"/>
      <c r="Y23" s="193">
        <v>300</v>
      </c>
      <c r="Z23" s="6"/>
    </row>
    <row r="24" spans="1:26" s="25" customFormat="1" ht="19.5" customHeight="1">
      <c r="A24" s="189" t="s">
        <v>155</v>
      </c>
      <c r="B24" s="130"/>
      <c r="C24" s="201"/>
      <c r="D24" s="131"/>
      <c r="E24" s="227"/>
      <c r="F24" s="190"/>
      <c r="G24" s="185"/>
      <c r="H24" s="203"/>
      <c r="I24" s="131"/>
      <c r="J24" s="205"/>
      <c r="K24" s="7"/>
      <c r="L24" s="130"/>
      <c r="M24" s="203" t="str">
        <f>R24</f>
        <v>大野西</v>
      </c>
      <c r="N24" s="131" t="s">
        <v>154</v>
      </c>
      <c r="O24" s="205"/>
      <c r="P24" s="7"/>
      <c r="Q24" s="130"/>
      <c r="R24" s="203" t="s">
        <v>416</v>
      </c>
      <c r="S24" s="131" t="s">
        <v>9</v>
      </c>
      <c r="T24" s="205">
        <v>1800</v>
      </c>
      <c r="U24" s="7"/>
      <c r="V24" s="37"/>
      <c r="W24" s="36"/>
      <c r="X24" s="66"/>
      <c r="Y24" s="193"/>
      <c r="Z24" s="6"/>
    </row>
    <row r="25" spans="1:26" s="25" customFormat="1" ht="19.5" customHeight="1">
      <c r="A25" s="989" t="s">
        <v>156</v>
      </c>
      <c r="B25" s="125"/>
      <c r="C25" s="202" t="s">
        <v>500</v>
      </c>
      <c r="D25" s="132" t="s">
        <v>9</v>
      </c>
      <c r="E25" s="228">
        <v>1700</v>
      </c>
      <c r="F25" s="191"/>
      <c r="G25" s="186"/>
      <c r="H25" s="204" t="s">
        <v>417</v>
      </c>
      <c r="I25" s="132" t="s">
        <v>154</v>
      </c>
      <c r="J25" s="206"/>
      <c r="K25" s="39"/>
      <c r="L25" s="125"/>
      <c r="M25" s="204" t="str">
        <f>C25</f>
        <v>池野</v>
      </c>
      <c r="N25" s="132" t="s">
        <v>148</v>
      </c>
      <c r="O25" s="206"/>
      <c r="P25" s="39"/>
      <c r="Q25" s="125"/>
      <c r="R25" s="204" t="s">
        <v>417</v>
      </c>
      <c r="S25" s="132" t="s">
        <v>8</v>
      </c>
      <c r="T25" s="206">
        <v>1450</v>
      </c>
      <c r="U25" s="39"/>
      <c r="V25" s="37"/>
      <c r="W25" s="36"/>
      <c r="X25" s="66"/>
      <c r="Y25" s="193"/>
      <c r="Z25" s="6"/>
    </row>
    <row r="26" spans="1:26" s="25" customFormat="1" ht="19.5" customHeight="1">
      <c r="A26" s="990"/>
      <c r="B26" s="126"/>
      <c r="C26" s="200" t="s">
        <v>501</v>
      </c>
      <c r="D26" s="129" t="s">
        <v>9</v>
      </c>
      <c r="E26" s="223">
        <v>1900</v>
      </c>
      <c r="F26" s="180"/>
      <c r="G26" s="184"/>
      <c r="H26" s="36" t="s">
        <v>418</v>
      </c>
      <c r="I26" s="129" t="s">
        <v>154</v>
      </c>
      <c r="J26" s="193"/>
      <c r="K26" s="6"/>
      <c r="L26" s="126"/>
      <c r="M26" s="36" t="str">
        <f>C26</f>
        <v>いび池田</v>
      </c>
      <c r="N26" s="129" t="s">
        <v>148</v>
      </c>
      <c r="O26" s="193"/>
      <c r="P26" s="6"/>
      <c r="Q26" s="126"/>
      <c r="R26" s="36" t="s">
        <v>418</v>
      </c>
      <c r="S26" s="129" t="s">
        <v>8</v>
      </c>
      <c r="T26" s="193">
        <v>1250</v>
      </c>
      <c r="U26" s="6"/>
      <c r="V26" s="37"/>
      <c r="W26" s="36"/>
      <c r="X26" s="66"/>
      <c r="Y26" s="193"/>
      <c r="Z26" s="6"/>
    </row>
    <row r="27" spans="1:26" s="25" customFormat="1" ht="19.5" customHeight="1">
      <c r="A27" s="991"/>
      <c r="B27" s="130"/>
      <c r="C27" s="201" t="s">
        <v>502</v>
      </c>
      <c r="D27" s="131" t="s">
        <v>9</v>
      </c>
      <c r="E27" s="227">
        <v>1300</v>
      </c>
      <c r="F27" s="190"/>
      <c r="G27" s="185"/>
      <c r="H27" s="203"/>
      <c r="I27" s="131"/>
      <c r="J27" s="207"/>
      <c r="K27" s="7"/>
      <c r="L27" s="130"/>
      <c r="M27" s="203" t="str">
        <f>C27</f>
        <v>池田八幡</v>
      </c>
      <c r="N27" s="131" t="s">
        <v>148</v>
      </c>
      <c r="O27" s="205"/>
      <c r="P27" s="7"/>
      <c r="Q27" s="130"/>
      <c r="R27" s="203"/>
      <c r="S27" s="131"/>
      <c r="T27" s="205"/>
      <c r="U27" s="7"/>
      <c r="V27" s="37"/>
      <c r="W27" s="36"/>
      <c r="X27" s="66"/>
      <c r="Y27" s="193"/>
      <c r="Z27" s="6"/>
    </row>
    <row r="28" spans="1:26" s="25" customFormat="1" ht="19.5" customHeight="1">
      <c r="A28" s="192" t="s">
        <v>157</v>
      </c>
      <c r="B28" s="125"/>
      <c r="C28" s="202" t="s">
        <v>419</v>
      </c>
      <c r="D28" s="132" t="s">
        <v>124</v>
      </c>
      <c r="E28" s="228">
        <v>5350</v>
      </c>
      <c r="F28" s="191"/>
      <c r="G28" s="186"/>
      <c r="H28" s="204" t="s">
        <v>419</v>
      </c>
      <c r="I28" s="132" t="s">
        <v>125</v>
      </c>
      <c r="J28" s="206"/>
      <c r="K28" s="39"/>
      <c r="L28" s="125"/>
      <c r="M28" s="204" t="str">
        <f>C28</f>
        <v>揖斐</v>
      </c>
      <c r="N28" s="132" t="s">
        <v>127</v>
      </c>
      <c r="O28" s="206"/>
      <c r="P28" s="39"/>
      <c r="Q28" s="125"/>
      <c r="R28" s="204" t="s">
        <v>419</v>
      </c>
      <c r="S28" s="132" t="s">
        <v>129</v>
      </c>
      <c r="T28" s="206"/>
      <c r="U28" s="39"/>
      <c r="V28" s="37"/>
      <c r="W28" s="36"/>
      <c r="X28" s="66"/>
      <c r="Y28" s="193"/>
      <c r="Z28" s="6"/>
    </row>
    <row r="29" spans="1:26" s="25" customFormat="1" ht="19.5" customHeight="1">
      <c r="A29" s="179"/>
      <c r="B29" s="126"/>
      <c r="C29" s="200"/>
      <c r="D29" s="129"/>
      <c r="E29" s="223"/>
      <c r="F29" s="180"/>
      <c r="G29" s="184"/>
      <c r="H29" s="36"/>
      <c r="I29" s="129"/>
      <c r="J29" s="193"/>
      <c r="K29" s="6"/>
      <c r="L29" s="126"/>
      <c r="M29" s="36"/>
      <c r="N29" s="129"/>
      <c r="O29" s="193"/>
      <c r="P29" s="6"/>
      <c r="Q29" s="126"/>
      <c r="R29" s="36"/>
      <c r="S29" s="129"/>
      <c r="T29" s="193"/>
      <c r="U29" s="6"/>
      <c r="V29" s="37"/>
      <c r="W29" s="36"/>
      <c r="X29" s="66"/>
      <c r="Y29" s="193"/>
      <c r="Z29" s="6"/>
    </row>
    <row r="30" spans="1:26" s="25" customFormat="1" ht="19.5" customHeight="1">
      <c r="A30" s="179"/>
      <c r="B30" s="126"/>
      <c r="C30" s="200"/>
      <c r="D30" s="129"/>
      <c r="E30" s="223"/>
      <c r="F30" s="181"/>
      <c r="G30" s="187"/>
      <c r="H30" s="36"/>
      <c r="I30" s="129"/>
      <c r="J30" s="193"/>
      <c r="K30" s="6"/>
      <c r="L30" s="126"/>
      <c r="M30" s="36"/>
      <c r="N30" s="129"/>
      <c r="O30" s="193"/>
      <c r="P30" s="229"/>
      <c r="Q30" s="230"/>
      <c r="R30" s="196"/>
      <c r="S30" s="231"/>
      <c r="T30" s="20"/>
      <c r="U30" s="100"/>
      <c r="V30" s="230"/>
      <c r="W30" s="232" t="s">
        <v>176</v>
      </c>
      <c r="X30" s="66"/>
      <c r="Y30" s="193"/>
      <c r="Z30" s="6"/>
    </row>
    <row r="31" spans="1:26" s="25" customFormat="1" ht="19.5" customHeight="1" thickBot="1">
      <c r="A31" s="182"/>
      <c r="B31" s="957">
        <f>COUNTA(C23:C30)</f>
        <v>5</v>
      </c>
      <c r="C31" s="958"/>
      <c r="D31" s="959"/>
      <c r="E31" s="226">
        <f>SUM(E23:E30)</f>
        <v>13600</v>
      </c>
      <c r="F31" s="183"/>
      <c r="G31" s="960">
        <f>COUNTA(H23:H30)</f>
        <v>4</v>
      </c>
      <c r="H31" s="961"/>
      <c r="I31" s="962"/>
      <c r="J31" s="194">
        <f>SUM(J23:J30)</f>
        <v>500</v>
      </c>
      <c r="K31" s="49"/>
      <c r="L31" s="963">
        <f>COUNTA(M23:M30)</f>
        <v>6</v>
      </c>
      <c r="M31" s="964"/>
      <c r="N31" s="965"/>
      <c r="O31" s="194"/>
      <c r="P31" s="233"/>
      <c r="Q31" s="234"/>
      <c r="R31" s="235"/>
      <c r="S31" s="236"/>
      <c r="T31" s="237" t="s">
        <v>177</v>
      </c>
      <c r="U31" s="96"/>
      <c r="V31" s="234"/>
      <c r="W31" s="238"/>
      <c r="X31" s="216"/>
      <c r="Y31" s="194">
        <f>SUM(Y23:Y30)</f>
        <v>300</v>
      </c>
      <c r="Z31" s="49"/>
    </row>
    <row r="32" spans="1:26" ht="7.5" customHeight="1">
      <c r="P32" s="233"/>
      <c r="Q32" s="234"/>
      <c r="R32" s="239"/>
      <c r="S32" s="231"/>
      <c r="T32" s="20"/>
      <c r="U32" s="100"/>
      <c r="V32" s="240"/>
      <c r="W32" s="238"/>
    </row>
    <row r="33" spans="1:26" s="25" customFormat="1" ht="18" customHeight="1">
      <c r="A33" s="72" t="s">
        <v>158</v>
      </c>
      <c r="B33" s="133"/>
      <c r="C33" s="74"/>
      <c r="D33" s="75"/>
      <c r="E33" s="76"/>
      <c r="F33" s="76"/>
      <c r="G33" s="76"/>
      <c r="H33" s="74"/>
      <c r="I33" s="77"/>
      <c r="J33" s="78"/>
      <c r="K33" s="76"/>
      <c r="L33" s="76"/>
      <c r="M33" s="74"/>
      <c r="N33" s="77"/>
      <c r="O33" s="78"/>
      <c r="P33" s="241" t="s">
        <v>178</v>
      </c>
      <c r="Q33" s="234"/>
      <c r="R33" s="242"/>
      <c r="S33" s="236"/>
      <c r="T33" s="243"/>
      <c r="U33" s="96"/>
      <c r="V33" s="244"/>
      <c r="W33" s="245" t="s">
        <v>179</v>
      </c>
      <c r="X33" s="77"/>
      <c r="Y33" s="78"/>
      <c r="Z33" s="79"/>
    </row>
    <row r="34" spans="1:26" s="25" customFormat="1" ht="18" customHeight="1">
      <c r="A34" s="80"/>
      <c r="B34" s="134" t="s">
        <v>150</v>
      </c>
      <c r="C34" s="122" t="s">
        <v>162</v>
      </c>
      <c r="D34" s="82"/>
      <c r="E34" s="83"/>
      <c r="F34" s="83"/>
      <c r="G34" s="83"/>
      <c r="H34" s="84"/>
      <c r="I34" s="85"/>
      <c r="J34" s="86"/>
      <c r="K34" s="83"/>
      <c r="L34" s="83"/>
      <c r="M34" s="84"/>
      <c r="N34" s="85"/>
      <c r="O34" s="86"/>
      <c r="P34" s="233"/>
      <c r="Q34" s="234"/>
      <c r="R34" s="242"/>
      <c r="S34" s="236"/>
      <c r="T34" s="243"/>
      <c r="U34" s="96"/>
      <c r="V34" s="244"/>
      <c r="W34" s="238"/>
      <c r="X34" s="85"/>
      <c r="Y34" s="86"/>
      <c r="Z34" s="87"/>
    </row>
    <row r="35" spans="1:26" s="25" customFormat="1" ht="18" customHeight="1">
      <c r="A35" s="80"/>
      <c r="B35" s="134"/>
      <c r="C35" s="81"/>
      <c r="D35" s="82"/>
      <c r="E35" s="83"/>
      <c r="F35" s="83"/>
      <c r="G35" s="83"/>
      <c r="H35" s="84"/>
      <c r="I35" s="85"/>
      <c r="J35" s="86"/>
      <c r="K35" s="83"/>
      <c r="L35" s="83"/>
      <c r="M35" s="84"/>
      <c r="N35" s="85"/>
      <c r="O35" s="86"/>
      <c r="P35" s="233"/>
      <c r="Q35" s="234"/>
      <c r="R35" s="246"/>
      <c r="S35" s="247"/>
      <c r="T35" s="21"/>
      <c r="U35" s="33"/>
      <c r="V35" s="248"/>
      <c r="W35" s="238"/>
      <c r="X35" s="85"/>
      <c r="Y35" s="86"/>
      <c r="Z35" s="87"/>
    </row>
    <row r="36" spans="1:26" s="25" customFormat="1" ht="18" customHeight="1">
      <c r="A36" s="80"/>
      <c r="B36" s="134"/>
      <c r="C36" s="84"/>
      <c r="D36" s="82"/>
      <c r="E36" s="122"/>
      <c r="F36" s="83"/>
      <c r="G36" s="83"/>
      <c r="H36" s="84"/>
      <c r="I36" s="85"/>
      <c r="J36" s="86"/>
      <c r="K36" s="83"/>
      <c r="L36" s="83"/>
      <c r="M36" s="84"/>
      <c r="N36" s="85"/>
      <c r="O36" s="86"/>
      <c r="P36" s="233"/>
      <c r="Q36" s="234"/>
      <c r="R36" s="235"/>
      <c r="S36" s="236"/>
      <c r="T36" s="237" t="s">
        <v>180</v>
      </c>
      <c r="U36" s="96"/>
      <c r="V36" s="234"/>
      <c r="W36" s="245" t="s">
        <v>181</v>
      </c>
      <c r="X36" s="85"/>
      <c r="Y36" s="86"/>
      <c r="Z36" s="87"/>
    </row>
    <row r="37" spans="1:26" s="25" customFormat="1" ht="18" customHeight="1">
      <c r="A37" s="88"/>
      <c r="B37" s="135"/>
      <c r="C37" s="90"/>
      <c r="D37" s="91"/>
      <c r="E37" s="92"/>
      <c r="F37" s="92"/>
      <c r="G37" s="92"/>
      <c r="H37" s="90"/>
      <c r="I37" s="93"/>
      <c r="J37" s="94"/>
      <c r="K37" s="92"/>
      <c r="L37" s="92"/>
      <c r="M37" s="90"/>
      <c r="N37" s="93"/>
      <c r="O37" s="94"/>
      <c r="P37" s="249"/>
      <c r="Q37" s="250"/>
      <c r="R37" s="251"/>
      <c r="S37" s="247"/>
      <c r="T37" s="21"/>
      <c r="U37" s="33"/>
      <c r="V37" s="250"/>
      <c r="W37" s="252"/>
      <c r="X37" s="93"/>
      <c r="Y37" s="94"/>
      <c r="Z37" s="95"/>
    </row>
  </sheetData>
  <mergeCells count="14">
    <mergeCell ref="B31:D31"/>
    <mergeCell ref="A25:A27"/>
    <mergeCell ref="Q19:S19"/>
    <mergeCell ref="G19:I19"/>
    <mergeCell ref="G21:H21"/>
    <mergeCell ref="B19:D19"/>
    <mergeCell ref="P1:V4"/>
    <mergeCell ref="G6:H6"/>
    <mergeCell ref="Y6:Z6"/>
    <mergeCell ref="L31:N31"/>
    <mergeCell ref="G31:I31"/>
    <mergeCell ref="V19:X19"/>
    <mergeCell ref="Y21:Z21"/>
    <mergeCell ref="L19:N19"/>
  </mergeCells>
  <phoneticPr fontId="6"/>
  <printOptions horizontalCentered="1" verticalCentered="1"/>
  <pageMargins left="0.59055118110236227" right="0.59055118110236227" top="0.47244094488188981" bottom="0.47244094488188981" header="0.19685039370078741" footer="0.19685039370078741"/>
  <pageSetup paperSize="9" scale="83" firstPageNumber="52" orientation="landscape" horizontalDpi="4294967292" verticalDpi="4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showGridLines="0" zoomScaleNormal="100" workbookViewId="0"/>
  </sheetViews>
  <sheetFormatPr defaultRowHeight="13.5"/>
  <cols>
    <col min="1" max="1" width="72.625" customWidth="1"/>
    <col min="2" max="2" width="5.625" customWidth="1"/>
    <col min="3" max="4" width="8.625" customWidth="1"/>
    <col min="5" max="5" width="56.625" customWidth="1"/>
  </cols>
  <sheetData>
    <row r="1" spans="1:5">
      <c r="A1" s="796"/>
      <c r="B1" s="796"/>
      <c r="C1" s="796"/>
      <c r="D1" s="796"/>
      <c r="E1" s="796"/>
    </row>
    <row r="2" spans="1:5" ht="18.75">
      <c r="A2" s="861" t="s">
        <v>738</v>
      </c>
      <c r="B2" s="862"/>
      <c r="C2" s="862"/>
      <c r="D2" s="862"/>
      <c r="E2" s="862"/>
    </row>
    <row r="3" spans="1:5" ht="18.75">
      <c r="A3" s="797"/>
      <c r="B3" s="796"/>
      <c r="C3" s="796"/>
      <c r="D3" s="796"/>
      <c r="E3" s="796"/>
    </row>
    <row r="4" spans="1:5">
      <c r="A4" s="796"/>
      <c r="B4" s="796"/>
      <c r="C4" s="798"/>
      <c r="D4" s="796"/>
      <c r="E4" s="796"/>
    </row>
    <row r="5" spans="1:5">
      <c r="A5" s="799" t="s">
        <v>749</v>
      </c>
      <c r="B5" s="798"/>
      <c r="C5" s="799" t="s">
        <v>815</v>
      </c>
      <c r="D5" s="800"/>
      <c r="E5" s="798"/>
    </row>
    <row r="6" spans="1:5">
      <c r="A6" s="799" t="s">
        <v>751</v>
      </c>
      <c r="B6" s="798"/>
      <c r="C6" s="799" t="s">
        <v>940</v>
      </c>
      <c r="D6" s="800"/>
      <c r="E6" s="798"/>
    </row>
    <row r="7" spans="1:5">
      <c r="A7" s="799" t="s">
        <v>752</v>
      </c>
      <c r="B7" s="798"/>
      <c r="C7" s="799" t="s">
        <v>816</v>
      </c>
      <c r="D7" s="800"/>
      <c r="E7" s="798"/>
    </row>
    <row r="8" spans="1:5">
      <c r="A8" s="800"/>
      <c r="B8" s="798"/>
      <c r="C8" s="799" t="s">
        <v>761</v>
      </c>
      <c r="D8" s="798"/>
      <c r="E8" s="798"/>
    </row>
    <row r="9" spans="1:5">
      <c r="A9" s="800" t="s">
        <v>755</v>
      </c>
      <c r="B9" s="798"/>
      <c r="C9" s="799" t="s">
        <v>763</v>
      </c>
      <c r="D9" s="800"/>
      <c r="E9" s="800"/>
    </row>
    <row r="10" spans="1:5">
      <c r="A10" s="800" t="s">
        <v>756</v>
      </c>
      <c r="B10" s="798"/>
      <c r="C10" s="800"/>
      <c r="D10" s="800"/>
      <c r="E10" s="800"/>
    </row>
    <row r="11" spans="1:5">
      <c r="A11" s="800" t="s">
        <v>757</v>
      </c>
      <c r="B11" s="798"/>
      <c r="C11" s="800" t="s">
        <v>766</v>
      </c>
      <c r="D11" s="801"/>
      <c r="E11" s="801"/>
    </row>
    <row r="12" spans="1:5">
      <c r="A12" s="800" t="s">
        <v>758</v>
      </c>
      <c r="B12" s="798"/>
      <c r="C12" s="802" t="s">
        <v>768</v>
      </c>
      <c r="D12" s="802" t="s">
        <v>769</v>
      </c>
      <c r="E12" s="802" t="s">
        <v>770</v>
      </c>
    </row>
    <row r="13" spans="1:5">
      <c r="A13" s="800" t="s">
        <v>759</v>
      </c>
      <c r="B13" s="798"/>
      <c r="C13" s="802" t="s">
        <v>772</v>
      </c>
      <c r="D13" s="802" t="s">
        <v>773</v>
      </c>
      <c r="E13" s="802" t="s">
        <v>774</v>
      </c>
    </row>
    <row r="14" spans="1:5">
      <c r="A14" s="800" t="s">
        <v>760</v>
      </c>
      <c r="B14" s="798"/>
      <c r="C14" s="803" t="s">
        <v>772</v>
      </c>
      <c r="D14" s="803" t="s">
        <v>776</v>
      </c>
      <c r="E14" s="803" t="s">
        <v>777</v>
      </c>
    </row>
    <row r="15" spans="1:5">
      <c r="A15" s="800" t="s">
        <v>762</v>
      </c>
      <c r="B15" s="798"/>
      <c r="C15" s="804"/>
      <c r="D15" s="804"/>
      <c r="E15" s="804"/>
    </row>
    <row r="16" spans="1:5">
      <c r="A16" s="800" t="s">
        <v>764</v>
      </c>
      <c r="B16" s="798"/>
      <c r="C16" s="800"/>
      <c r="D16" s="800"/>
      <c r="E16" s="800"/>
    </row>
    <row r="17" spans="1:5">
      <c r="A17" s="800" t="s">
        <v>765</v>
      </c>
      <c r="B17" s="798"/>
      <c r="C17" s="800" t="s">
        <v>941</v>
      </c>
      <c r="D17" s="800"/>
      <c r="E17" s="800"/>
    </row>
    <row r="18" spans="1:5">
      <c r="A18" s="800" t="s">
        <v>767</v>
      </c>
      <c r="B18" s="798"/>
      <c r="C18" s="802" t="s">
        <v>942</v>
      </c>
      <c r="D18" s="841" t="s">
        <v>769</v>
      </c>
      <c r="E18" s="842"/>
    </row>
    <row r="19" spans="1:5">
      <c r="A19" s="800" t="s">
        <v>771</v>
      </c>
      <c r="B19" s="798"/>
      <c r="C19" s="802" t="s">
        <v>943</v>
      </c>
      <c r="D19" s="802" t="s">
        <v>944</v>
      </c>
      <c r="E19" s="802"/>
    </row>
    <row r="20" spans="1:5">
      <c r="A20" s="800" t="s">
        <v>775</v>
      </c>
      <c r="B20" s="798"/>
      <c r="C20" s="799"/>
      <c r="D20" s="800"/>
      <c r="E20" s="798"/>
    </row>
    <row r="21" spans="1:5">
      <c r="A21" s="800" t="s">
        <v>778</v>
      </c>
      <c r="B21" s="798"/>
      <c r="C21" s="799" t="s">
        <v>785</v>
      </c>
      <c r="D21" s="800"/>
      <c r="E21" s="798"/>
    </row>
    <row r="22" spans="1:5">
      <c r="A22" s="800" t="s">
        <v>779</v>
      </c>
      <c r="B22" s="798"/>
      <c r="C22" s="799" t="s">
        <v>787</v>
      </c>
      <c r="D22" s="798"/>
      <c r="E22" s="798"/>
    </row>
    <row r="23" spans="1:5">
      <c r="A23" s="800" t="s">
        <v>780</v>
      </c>
      <c r="B23" s="798"/>
      <c r="C23" s="799"/>
      <c r="D23" s="800"/>
      <c r="E23" s="800"/>
    </row>
    <row r="24" spans="1:5">
      <c r="A24" s="800" t="s">
        <v>781</v>
      </c>
      <c r="B24" s="798"/>
      <c r="C24" s="799" t="s">
        <v>790</v>
      </c>
      <c r="D24" s="800"/>
      <c r="E24" s="800"/>
    </row>
    <row r="25" spans="1:5">
      <c r="A25" s="800" t="s">
        <v>782</v>
      </c>
      <c r="B25" s="798"/>
      <c r="C25" s="799" t="s">
        <v>792</v>
      </c>
      <c r="D25" s="800"/>
      <c r="E25" s="800"/>
    </row>
    <row r="26" spans="1:5">
      <c r="A26" s="800" t="s">
        <v>783</v>
      </c>
      <c r="B26" s="798"/>
      <c r="C26" s="799" t="s">
        <v>794</v>
      </c>
      <c r="D26" s="800"/>
      <c r="E26" s="800"/>
    </row>
    <row r="27" spans="1:5">
      <c r="A27" s="800" t="s">
        <v>784</v>
      </c>
      <c r="B27" s="798"/>
      <c r="C27" s="800"/>
      <c r="D27" s="800"/>
      <c r="E27" s="800"/>
    </row>
    <row r="28" spans="1:5">
      <c r="A28" s="800" t="s">
        <v>786</v>
      </c>
      <c r="B28" s="798"/>
      <c r="C28" s="799" t="s">
        <v>797</v>
      </c>
      <c r="D28" s="800"/>
      <c r="E28" s="800"/>
    </row>
    <row r="29" spans="1:5">
      <c r="A29" s="800" t="s">
        <v>788</v>
      </c>
      <c r="B29" s="798"/>
      <c r="C29" s="799"/>
      <c r="D29" s="800"/>
      <c r="E29" s="800"/>
    </row>
    <row r="30" spans="1:5">
      <c r="A30" s="800" t="s">
        <v>789</v>
      </c>
      <c r="B30" s="798"/>
      <c r="C30" s="799"/>
      <c r="D30" s="800"/>
      <c r="E30" s="800"/>
    </row>
    <row r="31" spans="1:5">
      <c r="A31" s="800" t="s">
        <v>791</v>
      </c>
      <c r="B31" s="798"/>
      <c r="C31" s="799" t="s">
        <v>868</v>
      </c>
      <c r="D31" s="800"/>
      <c r="E31" s="800"/>
    </row>
    <row r="32" spans="1:5">
      <c r="A32" s="800" t="s">
        <v>793</v>
      </c>
      <c r="B32" s="798"/>
      <c r="C32" s="805"/>
      <c r="D32" s="800"/>
      <c r="E32" s="800"/>
    </row>
    <row r="33" spans="1:5">
      <c r="A33" s="800" t="s">
        <v>795</v>
      </c>
      <c r="B33" s="798"/>
      <c r="C33" s="800" t="s">
        <v>803</v>
      </c>
      <c r="D33" s="800"/>
      <c r="E33" s="800"/>
    </row>
    <row r="34" spans="1:5">
      <c r="A34" s="800" t="s">
        <v>796</v>
      </c>
      <c r="B34" s="798"/>
      <c r="C34" s="806" t="s">
        <v>804</v>
      </c>
      <c r="D34" s="800"/>
      <c r="E34" s="800"/>
    </row>
    <row r="35" spans="1:5">
      <c r="A35" s="800" t="s">
        <v>798</v>
      </c>
      <c r="B35" s="798"/>
      <c r="C35" s="800" t="s">
        <v>805</v>
      </c>
      <c r="D35" s="800"/>
      <c r="E35" s="800"/>
    </row>
    <row r="36" spans="1:5">
      <c r="A36" s="800" t="s">
        <v>799</v>
      </c>
      <c r="B36" s="798"/>
      <c r="C36" s="800" t="s">
        <v>806</v>
      </c>
      <c r="D36" s="800"/>
      <c r="E36" s="800"/>
    </row>
    <row r="37" spans="1:5">
      <c r="A37" s="800"/>
      <c r="B37" s="798"/>
      <c r="C37" s="800" t="s">
        <v>807</v>
      </c>
      <c r="D37" s="800"/>
      <c r="E37" s="800"/>
    </row>
    <row r="38" spans="1:5">
      <c r="A38" s="799" t="s">
        <v>800</v>
      </c>
      <c r="B38" s="798"/>
      <c r="C38" s="800" t="s">
        <v>808</v>
      </c>
      <c r="D38" s="800"/>
      <c r="E38" s="800"/>
    </row>
    <row r="39" spans="1:5">
      <c r="A39" s="799" t="s">
        <v>801</v>
      </c>
      <c r="B39" s="798"/>
      <c r="C39" s="800" t="s">
        <v>809</v>
      </c>
      <c r="D39" s="800"/>
      <c r="E39" s="800"/>
    </row>
    <row r="40" spans="1:5">
      <c r="A40" s="799" t="s">
        <v>802</v>
      </c>
      <c r="B40" s="798"/>
      <c r="C40" s="800" t="s">
        <v>958</v>
      </c>
      <c r="D40" s="800"/>
      <c r="E40" s="800"/>
    </row>
    <row r="41" spans="1:5">
      <c r="A41" s="798"/>
      <c r="B41" s="798"/>
      <c r="C41" s="800" t="s">
        <v>810</v>
      </c>
      <c r="D41" s="800"/>
      <c r="E41" s="800"/>
    </row>
    <row r="42" spans="1:5">
      <c r="A42" s="799" t="s">
        <v>750</v>
      </c>
      <c r="B42" s="798"/>
      <c r="C42" s="800"/>
      <c r="D42" s="800"/>
      <c r="E42" s="800"/>
    </row>
    <row r="43" spans="1:5">
      <c r="A43" s="796"/>
      <c r="B43" s="798"/>
      <c r="C43" s="807" t="s">
        <v>908</v>
      </c>
      <c r="D43" s="800"/>
      <c r="E43" s="800"/>
    </row>
    <row r="44" spans="1:5">
      <c r="A44" s="799" t="s">
        <v>753</v>
      </c>
      <c r="B44" s="798"/>
      <c r="C44" s="807" t="s">
        <v>909</v>
      </c>
      <c r="D44" s="800"/>
      <c r="E44" s="800"/>
    </row>
    <row r="45" spans="1:5">
      <c r="A45" s="799" t="s">
        <v>754</v>
      </c>
      <c r="B45" s="796"/>
      <c r="C45" s="807" t="s">
        <v>910</v>
      </c>
      <c r="D45" s="800"/>
      <c r="E45" s="800"/>
    </row>
    <row r="46" spans="1:5">
      <c r="A46" s="799"/>
      <c r="B46" s="796"/>
      <c r="C46" s="800"/>
      <c r="D46" s="800"/>
      <c r="E46" s="800"/>
    </row>
    <row r="47" spans="1:5">
      <c r="A47" s="799"/>
      <c r="B47" s="796"/>
      <c r="C47" s="800"/>
      <c r="D47" s="800"/>
      <c r="E47" s="800"/>
    </row>
    <row r="48" spans="1:5">
      <c r="A48" s="796"/>
      <c r="B48" s="796"/>
      <c r="C48" s="800"/>
      <c r="D48" s="800"/>
      <c r="E48" s="800"/>
    </row>
  </sheetData>
  <mergeCells count="1">
    <mergeCell ref="A2:E2"/>
  </mergeCells>
  <phoneticPr fontId="6"/>
  <pageMargins left="0.46" right="0.2" top="0.27" bottom="0.26" header="0.24" footer="0.24"/>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7"/>
  <sheetViews>
    <sheetView showGridLines="0" workbookViewId="0"/>
  </sheetViews>
  <sheetFormatPr defaultRowHeight="13.5"/>
  <cols>
    <col min="1" max="2" width="6.375" customWidth="1"/>
    <col min="3" max="3" width="92.75" bestFit="1" customWidth="1"/>
    <col min="4" max="4" width="6.375" customWidth="1"/>
  </cols>
  <sheetData>
    <row r="1" spans="1:4">
      <c r="B1" s="808"/>
    </row>
    <row r="2" spans="1:4" ht="21">
      <c r="C2" s="809" t="s">
        <v>869</v>
      </c>
    </row>
    <row r="3" spans="1:4" ht="18.75">
      <c r="B3" s="810"/>
    </row>
    <row r="4" spans="1:4">
      <c r="A4" s="811" t="s">
        <v>870</v>
      </c>
    </row>
    <row r="5" spans="1:4" ht="17.25" customHeight="1">
      <c r="A5" s="811" t="s">
        <v>871</v>
      </c>
    </row>
    <row r="6" spans="1:4">
      <c r="A6" s="811" t="s">
        <v>872</v>
      </c>
    </row>
    <row r="7" spans="1:4" ht="17.25" customHeight="1">
      <c r="A7" s="811" t="s">
        <v>873</v>
      </c>
    </row>
    <row r="8" spans="1:4">
      <c r="A8" s="811" t="s">
        <v>874</v>
      </c>
    </row>
    <row r="9" spans="1:4" ht="17.25" customHeight="1">
      <c r="A9" s="811" t="s">
        <v>875</v>
      </c>
    </row>
    <row r="10" spans="1:4">
      <c r="A10" s="811" t="s">
        <v>876</v>
      </c>
    </row>
    <row r="11" spans="1:4">
      <c r="B11" s="811"/>
    </row>
    <row r="12" spans="1:4">
      <c r="B12" s="811"/>
    </row>
    <row r="13" spans="1:4">
      <c r="B13" s="811"/>
    </row>
    <row r="14" spans="1:4">
      <c r="B14" s="811"/>
    </row>
    <row r="15" spans="1:4">
      <c r="B15" s="812"/>
      <c r="C15" s="813"/>
      <c r="D15" s="814"/>
    </row>
    <row r="16" spans="1:4" ht="14.25">
      <c r="B16" s="815"/>
      <c r="C16" s="816" t="s">
        <v>877</v>
      </c>
      <c r="D16" s="817"/>
    </row>
    <row r="17" spans="2:4" ht="14.25">
      <c r="B17" s="815"/>
      <c r="C17" s="816" t="s">
        <v>878</v>
      </c>
      <c r="D17" s="817"/>
    </row>
    <row r="18" spans="2:4">
      <c r="B18" s="818"/>
      <c r="C18" s="811"/>
      <c r="D18" s="817"/>
    </row>
    <row r="19" spans="2:4">
      <c r="B19" s="819"/>
      <c r="C19" s="811" t="s">
        <v>879</v>
      </c>
      <c r="D19" s="817"/>
    </row>
    <row r="20" spans="2:4">
      <c r="B20" s="819"/>
      <c r="C20" s="811" t="s">
        <v>880</v>
      </c>
      <c r="D20" s="817"/>
    </row>
    <row r="21" spans="2:4">
      <c r="B21" s="819"/>
      <c r="C21" s="811" t="s">
        <v>881</v>
      </c>
      <c r="D21" s="817"/>
    </row>
    <row r="22" spans="2:4">
      <c r="B22" s="819"/>
      <c r="C22" s="811" t="s">
        <v>882</v>
      </c>
      <c r="D22" s="817"/>
    </row>
    <row r="23" spans="2:4">
      <c r="B23" s="819"/>
      <c r="C23" s="811" t="s">
        <v>883</v>
      </c>
      <c r="D23" s="817"/>
    </row>
    <row r="24" spans="2:4">
      <c r="B24" s="819"/>
      <c r="C24" s="811" t="s">
        <v>884</v>
      </c>
      <c r="D24" s="817"/>
    </row>
    <row r="25" spans="2:4">
      <c r="B25" s="819"/>
      <c r="C25" s="811" t="s">
        <v>885</v>
      </c>
      <c r="D25" s="817"/>
    </row>
    <row r="26" spans="2:4">
      <c r="B26" s="819"/>
      <c r="C26" s="811" t="s">
        <v>886</v>
      </c>
      <c r="D26" s="817"/>
    </row>
    <row r="27" spans="2:4">
      <c r="B27" s="819"/>
      <c r="C27" s="811" t="s">
        <v>887</v>
      </c>
      <c r="D27" s="817"/>
    </row>
    <row r="28" spans="2:4">
      <c r="B28" s="819"/>
      <c r="C28" s="811" t="s">
        <v>888</v>
      </c>
      <c r="D28" s="817"/>
    </row>
    <row r="29" spans="2:4">
      <c r="B29" s="819"/>
      <c r="C29" s="811" t="s">
        <v>889</v>
      </c>
      <c r="D29" s="817"/>
    </row>
    <row r="30" spans="2:4">
      <c r="B30" s="819"/>
      <c r="C30" s="811" t="s">
        <v>890</v>
      </c>
      <c r="D30" s="817"/>
    </row>
    <row r="31" spans="2:4">
      <c r="B31" s="819"/>
      <c r="C31" s="811" t="s">
        <v>891</v>
      </c>
      <c r="D31" s="817"/>
    </row>
    <row r="32" spans="2:4">
      <c r="B32" s="819"/>
      <c r="C32" s="811" t="s">
        <v>892</v>
      </c>
      <c r="D32" s="817"/>
    </row>
    <row r="33" spans="2:4">
      <c r="B33" s="820"/>
      <c r="C33" s="821"/>
      <c r="D33" s="822"/>
    </row>
    <row r="34" spans="2:4">
      <c r="B34" s="811"/>
    </row>
    <row r="35" spans="2:4">
      <c r="B35" s="811"/>
    </row>
    <row r="36" spans="2:4">
      <c r="B36" s="811"/>
    </row>
    <row r="37" spans="2:4">
      <c r="B37" s="811"/>
    </row>
    <row r="38" spans="2:4">
      <c r="B38" s="823"/>
    </row>
    <row r="39" spans="2:4">
      <c r="B39" s="807"/>
    </row>
    <row r="40" spans="2:4">
      <c r="B40" s="824"/>
    </row>
    <row r="41" spans="2:4">
      <c r="B41" s="807"/>
    </row>
    <row r="42" spans="2:4">
      <c r="B42" s="811"/>
    </row>
    <row r="43" spans="2:4">
      <c r="B43" s="811"/>
    </row>
    <row r="44" spans="2:4">
      <c r="B44" s="811"/>
    </row>
    <row r="45" spans="2:4">
      <c r="B45" s="811"/>
    </row>
    <row r="46" spans="2:4">
      <c r="B46" s="811"/>
    </row>
    <row r="47" spans="2:4">
      <c r="B47" s="811"/>
    </row>
  </sheetData>
  <phoneticPr fontId="6"/>
  <pageMargins left="0.69" right="0.33" top="0.54" bottom="0.28000000000000003" header="0.51200000000000001" footer="0.27"/>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5"/>
  <sheetViews>
    <sheetView showGridLines="0" zoomScale="85" workbookViewId="0"/>
  </sheetViews>
  <sheetFormatPr defaultColWidth="7.75" defaultRowHeight="17.25"/>
  <cols>
    <col min="1" max="16384" width="7.75" style="769"/>
  </cols>
  <sheetData>
    <row r="1" spans="1:10" s="774" customFormat="1" ht="30" customHeight="1">
      <c r="A1" s="773"/>
      <c r="B1" s="768"/>
      <c r="C1" s="773"/>
      <c r="D1" s="773"/>
      <c r="E1" s="773"/>
      <c r="F1" s="773"/>
      <c r="G1" s="769"/>
      <c r="H1" s="769"/>
      <c r="I1" s="769"/>
      <c r="J1" s="769"/>
    </row>
    <row r="2" spans="1:10" s="774" customFormat="1" ht="30" customHeight="1">
      <c r="A2" s="773"/>
      <c r="B2" s="768"/>
      <c r="C2" s="773"/>
      <c r="D2" s="773"/>
      <c r="E2" s="773"/>
      <c r="F2" s="773"/>
      <c r="G2" s="769"/>
      <c r="H2" s="769"/>
      <c r="I2" s="769"/>
      <c r="J2" s="769"/>
    </row>
    <row r="3" spans="1:10" ht="24.95" customHeight="1">
      <c r="A3" s="770"/>
      <c r="B3" s="770"/>
      <c r="C3" s="770"/>
      <c r="D3" s="770"/>
      <c r="E3" s="770"/>
      <c r="F3" s="770"/>
      <c r="G3" s="770"/>
      <c r="H3" s="770"/>
    </row>
    <row r="4" spans="1:10" s="772" customFormat="1" ht="16.5" customHeight="1">
      <c r="A4" s="771"/>
      <c r="B4" s="771"/>
      <c r="C4" s="771"/>
      <c r="D4" s="771"/>
      <c r="E4" s="771"/>
      <c r="F4" s="771"/>
      <c r="G4" s="771"/>
      <c r="H4" s="771"/>
    </row>
    <row r="5" spans="1:10" s="772" customFormat="1" ht="15" customHeight="1">
      <c r="A5" s="771"/>
      <c r="B5" s="771"/>
      <c r="C5" s="771"/>
      <c r="D5" s="771"/>
      <c r="E5" s="771"/>
      <c r="F5" s="771"/>
      <c r="G5" s="771"/>
      <c r="H5" s="771"/>
    </row>
    <row r="6" spans="1:10" s="772" customFormat="1" ht="15" customHeight="1">
      <c r="A6" s="771"/>
      <c r="B6" s="771"/>
      <c r="C6" s="771"/>
      <c r="D6" s="771"/>
      <c r="E6" s="771"/>
      <c r="F6" s="771"/>
      <c r="G6" s="771"/>
      <c r="H6" s="771"/>
    </row>
    <row r="7" spans="1:10" s="772" customFormat="1" ht="15" customHeight="1">
      <c r="A7" s="771"/>
      <c r="B7" s="771"/>
      <c r="C7" s="771"/>
      <c r="D7" s="771"/>
      <c r="E7" s="771"/>
      <c r="F7" s="771"/>
      <c r="G7" s="771"/>
      <c r="H7" s="771"/>
    </row>
    <row r="8" spans="1:10" s="772" customFormat="1" ht="15" customHeight="1">
      <c r="A8" s="771"/>
      <c r="B8" s="771"/>
      <c r="C8" s="771"/>
      <c r="D8" s="771"/>
      <c r="E8" s="771"/>
      <c r="F8" s="771"/>
      <c r="G8" s="771"/>
      <c r="H8" s="771"/>
    </row>
    <row r="9" spans="1:10" s="772" customFormat="1" ht="15" customHeight="1">
      <c r="A9" s="771"/>
      <c r="B9" s="771"/>
      <c r="C9" s="771"/>
      <c r="D9" s="771"/>
      <c r="E9" s="771"/>
      <c r="F9" s="771"/>
      <c r="G9" s="771"/>
      <c r="H9" s="771"/>
    </row>
    <row r="10" spans="1:10" s="772" customFormat="1" ht="15" customHeight="1">
      <c r="A10" s="771"/>
      <c r="B10" s="771"/>
      <c r="C10" s="771"/>
      <c r="D10" s="771"/>
      <c r="E10" s="771"/>
      <c r="F10" s="771"/>
      <c r="G10" s="771"/>
      <c r="H10" s="771"/>
    </row>
    <row r="11" spans="1:10" s="772" customFormat="1" ht="15" customHeight="1">
      <c r="A11" s="771"/>
      <c r="B11" s="771"/>
      <c r="C11" s="771"/>
      <c r="D11" s="771"/>
      <c r="E11" s="771"/>
      <c r="F11" s="771"/>
      <c r="G11" s="771"/>
      <c r="H11" s="771"/>
    </row>
    <row r="12" spans="1:10" s="772" customFormat="1" ht="15" customHeight="1">
      <c r="A12" s="771"/>
      <c r="B12" s="771"/>
      <c r="C12" s="771"/>
      <c r="D12" s="771"/>
      <c r="E12" s="771"/>
      <c r="F12" s="771"/>
      <c r="G12" s="771"/>
      <c r="H12" s="771"/>
    </row>
    <row r="13" spans="1:10" s="772" customFormat="1" ht="15" customHeight="1">
      <c r="A13" s="771"/>
      <c r="B13" s="771"/>
      <c r="C13" s="771"/>
      <c r="D13" s="771"/>
      <c r="E13" s="771"/>
      <c r="F13" s="771"/>
      <c r="G13" s="771"/>
      <c r="H13" s="771"/>
    </row>
    <row r="14" spans="1:10" s="772" customFormat="1" ht="15" customHeight="1">
      <c r="A14" s="771"/>
      <c r="B14" s="771"/>
      <c r="C14" s="771"/>
      <c r="D14" s="771"/>
      <c r="E14" s="771"/>
      <c r="F14" s="771"/>
      <c r="G14" s="771"/>
      <c r="H14" s="771"/>
    </row>
    <row r="15" spans="1:10" s="772" customFormat="1" ht="15" customHeight="1">
      <c r="A15" s="771"/>
      <c r="B15" s="771"/>
      <c r="C15" s="771"/>
      <c r="D15" s="771"/>
      <c r="E15" s="771"/>
      <c r="F15" s="771"/>
      <c r="G15" s="771"/>
      <c r="H15" s="771"/>
    </row>
    <row r="16" spans="1:10" s="772" customFormat="1" ht="15" customHeight="1">
      <c r="A16" s="771"/>
      <c r="B16" s="771"/>
      <c r="C16" s="771"/>
      <c r="D16" s="771"/>
      <c r="E16" s="771"/>
      <c r="F16" s="771"/>
      <c r="G16" s="771"/>
      <c r="H16" s="771"/>
    </row>
    <row r="17" spans="1:8" s="772" customFormat="1" ht="15" customHeight="1">
      <c r="A17" s="771"/>
      <c r="B17" s="771"/>
      <c r="C17" s="771"/>
      <c r="D17" s="771"/>
      <c r="E17" s="771"/>
      <c r="F17" s="771"/>
      <c r="G17" s="771"/>
      <c r="H17" s="771"/>
    </row>
    <row r="18" spans="1:8" s="772" customFormat="1" ht="15" customHeight="1">
      <c r="A18" s="771"/>
      <c r="B18" s="771"/>
      <c r="C18" s="771"/>
      <c r="D18" s="771"/>
      <c r="E18" s="771"/>
      <c r="F18" s="771"/>
      <c r="G18" s="771"/>
      <c r="H18" s="771"/>
    </row>
    <row r="19" spans="1:8" s="772" customFormat="1" ht="15" customHeight="1">
      <c r="A19" s="771"/>
      <c r="B19" s="771"/>
      <c r="C19" s="771"/>
      <c r="D19" s="771"/>
      <c r="E19" s="771"/>
      <c r="F19" s="771"/>
      <c r="G19" s="771"/>
      <c r="H19" s="771"/>
    </row>
    <row r="20" spans="1:8" s="772" customFormat="1" ht="15" customHeight="1">
      <c r="A20" s="771"/>
      <c r="B20" s="771"/>
      <c r="C20" s="771"/>
      <c r="D20" s="771"/>
      <c r="E20" s="771"/>
      <c r="F20" s="771"/>
      <c r="G20" s="771"/>
      <c r="H20" s="771"/>
    </row>
    <row r="21" spans="1:8" s="772" customFormat="1" ht="15" customHeight="1">
      <c r="A21" s="771"/>
      <c r="B21" s="771"/>
      <c r="C21" s="771"/>
      <c r="D21" s="771"/>
      <c r="E21" s="771"/>
      <c r="F21" s="771"/>
      <c r="G21" s="771"/>
      <c r="H21" s="771"/>
    </row>
    <row r="22" spans="1:8" s="772" customFormat="1" ht="15" customHeight="1">
      <c r="A22" s="771"/>
      <c r="B22" s="771"/>
      <c r="C22" s="771"/>
      <c r="D22" s="771"/>
      <c r="E22" s="771"/>
      <c r="F22" s="771"/>
      <c r="G22" s="771"/>
      <c r="H22" s="771"/>
    </row>
    <row r="23" spans="1:8" s="772" customFormat="1" ht="15" customHeight="1">
      <c r="A23" s="771"/>
      <c r="B23" s="771"/>
      <c r="C23" s="771"/>
      <c r="D23" s="771"/>
      <c r="E23" s="771"/>
      <c r="F23" s="771"/>
      <c r="G23" s="771"/>
      <c r="H23" s="771"/>
    </row>
    <row r="24" spans="1:8" s="772" customFormat="1" ht="15" customHeight="1">
      <c r="A24" s="771"/>
      <c r="B24" s="771"/>
      <c r="C24" s="771"/>
      <c r="D24" s="771"/>
      <c r="E24" s="771"/>
      <c r="F24" s="771"/>
      <c r="G24" s="771"/>
      <c r="H24" s="771"/>
    </row>
    <row r="25" spans="1:8" s="772" customFormat="1" ht="15" customHeight="1">
      <c r="A25" s="771"/>
      <c r="B25" s="771"/>
      <c r="C25" s="771"/>
      <c r="D25" s="771"/>
      <c r="E25" s="771"/>
      <c r="F25" s="771"/>
      <c r="G25" s="771"/>
      <c r="H25" s="771"/>
    </row>
    <row r="26" spans="1:8" s="772" customFormat="1" ht="15" customHeight="1">
      <c r="A26" s="771"/>
      <c r="B26" s="771"/>
      <c r="C26" s="771"/>
      <c r="D26" s="771"/>
      <c r="E26" s="771"/>
      <c r="F26" s="771"/>
      <c r="G26" s="771"/>
      <c r="H26" s="771"/>
    </row>
    <row r="27" spans="1:8" s="772" customFormat="1" ht="15" customHeight="1">
      <c r="A27" s="771"/>
      <c r="B27" s="771"/>
      <c r="C27" s="771"/>
      <c r="D27" s="771"/>
      <c r="E27" s="771"/>
      <c r="F27" s="771"/>
      <c r="G27" s="771"/>
      <c r="H27" s="771"/>
    </row>
    <row r="28" spans="1:8" s="772" customFormat="1" ht="15" customHeight="1">
      <c r="A28" s="771"/>
      <c r="B28" s="771"/>
      <c r="C28" s="771"/>
      <c r="D28" s="771"/>
      <c r="E28" s="771"/>
      <c r="F28" s="771"/>
      <c r="G28" s="771"/>
      <c r="H28" s="771"/>
    </row>
    <row r="29" spans="1:8" s="772" customFormat="1" ht="15" customHeight="1">
      <c r="A29" s="771"/>
      <c r="B29" s="771"/>
      <c r="C29" s="771"/>
      <c r="D29" s="771"/>
      <c r="E29" s="771"/>
      <c r="F29" s="771"/>
      <c r="G29" s="771"/>
      <c r="H29" s="771"/>
    </row>
    <row r="30" spans="1:8" s="772" customFormat="1" ht="15" customHeight="1">
      <c r="A30" s="771"/>
      <c r="B30" s="771"/>
      <c r="C30" s="771"/>
      <c r="D30" s="771"/>
      <c r="E30" s="771"/>
      <c r="F30" s="771"/>
      <c r="G30" s="771"/>
      <c r="H30" s="771"/>
    </row>
    <row r="31" spans="1:8" s="772" customFormat="1" ht="15" customHeight="1">
      <c r="A31" s="771"/>
      <c r="B31" s="771"/>
      <c r="C31" s="771"/>
      <c r="D31" s="771"/>
      <c r="E31" s="771"/>
      <c r="F31" s="771"/>
      <c r="G31" s="771"/>
      <c r="H31" s="771"/>
    </row>
    <row r="32" spans="1:8" s="772" customFormat="1" ht="15" customHeight="1">
      <c r="A32" s="771"/>
      <c r="B32" s="771"/>
      <c r="C32" s="771"/>
      <c r="D32" s="771"/>
      <c r="E32" s="771"/>
      <c r="F32" s="771"/>
      <c r="G32" s="771"/>
      <c r="H32" s="771"/>
    </row>
    <row r="33" spans="1:8" s="772" customFormat="1" ht="15" customHeight="1">
      <c r="A33" s="771"/>
      <c r="B33" s="771"/>
      <c r="C33" s="771"/>
      <c r="D33" s="771"/>
      <c r="E33" s="771"/>
      <c r="F33" s="771"/>
      <c r="G33" s="771"/>
      <c r="H33" s="771"/>
    </row>
    <row r="34" spans="1:8" s="772" customFormat="1" ht="15.95" customHeight="1">
      <c r="A34" s="771"/>
      <c r="B34" s="771"/>
      <c r="C34" s="771"/>
      <c r="D34" s="771"/>
      <c r="E34" s="771"/>
      <c r="F34" s="771"/>
      <c r="G34" s="771"/>
      <c r="H34" s="771"/>
    </row>
    <row r="35" spans="1:8" s="772" customFormat="1" ht="12.95" customHeight="1">
      <c r="A35" s="771"/>
      <c r="B35" s="771"/>
      <c r="C35" s="771"/>
      <c r="D35" s="771"/>
      <c r="E35" s="771"/>
      <c r="F35" s="771"/>
      <c r="G35" s="771"/>
      <c r="H35" s="771"/>
    </row>
    <row r="36" spans="1:8" s="772" customFormat="1" ht="12.95" customHeight="1">
      <c r="A36" s="771"/>
      <c r="B36" s="771"/>
      <c r="C36" s="771"/>
      <c r="D36" s="771"/>
      <c r="E36" s="771"/>
      <c r="F36" s="771"/>
      <c r="G36" s="771"/>
      <c r="H36" s="771"/>
    </row>
    <row r="37" spans="1:8" s="772" customFormat="1" ht="12.95" customHeight="1">
      <c r="A37" s="771"/>
      <c r="B37" s="771"/>
      <c r="C37" s="771"/>
      <c r="D37" s="771"/>
      <c r="E37" s="771"/>
      <c r="F37" s="771"/>
      <c r="G37" s="771"/>
      <c r="H37" s="771"/>
    </row>
    <row r="38" spans="1:8" s="772" customFormat="1" ht="12.95" customHeight="1">
      <c r="A38" s="771"/>
      <c r="B38" s="771"/>
      <c r="C38" s="771"/>
      <c r="D38" s="771"/>
      <c r="E38" s="771"/>
      <c r="F38" s="771"/>
      <c r="G38" s="771"/>
      <c r="H38" s="771"/>
    </row>
    <row r="39" spans="1:8" s="772" customFormat="1">
      <c r="A39" s="771"/>
      <c r="B39" s="771"/>
      <c r="C39" s="771"/>
      <c r="D39" s="771"/>
      <c r="E39" s="771"/>
      <c r="F39" s="771"/>
      <c r="G39" s="771"/>
      <c r="H39" s="771"/>
    </row>
    <row r="40" spans="1:8">
      <c r="A40" s="770"/>
      <c r="B40" s="770"/>
      <c r="C40" s="770"/>
      <c r="D40" s="770"/>
      <c r="E40" s="770"/>
      <c r="F40" s="770"/>
      <c r="G40" s="770"/>
      <c r="H40" s="770"/>
    </row>
    <row r="41" spans="1:8">
      <c r="A41" s="770"/>
      <c r="B41" s="770"/>
      <c r="C41" s="770"/>
      <c r="D41" s="770"/>
      <c r="E41" s="770"/>
      <c r="F41" s="770"/>
      <c r="G41" s="770"/>
      <c r="H41" s="770"/>
    </row>
    <row r="42" spans="1:8">
      <c r="A42" s="770"/>
      <c r="B42" s="770"/>
      <c r="C42" s="770"/>
      <c r="D42" s="770"/>
      <c r="E42" s="770"/>
      <c r="F42" s="770"/>
      <c r="G42" s="770"/>
      <c r="H42" s="770"/>
    </row>
    <row r="43" spans="1:8">
      <c r="A43" s="770"/>
      <c r="B43" s="770"/>
      <c r="C43" s="770"/>
      <c r="D43" s="770"/>
      <c r="E43" s="770"/>
      <c r="F43" s="770"/>
      <c r="G43" s="770"/>
      <c r="H43" s="770"/>
    </row>
    <row r="44" spans="1:8">
      <c r="A44" s="770"/>
      <c r="B44" s="770"/>
      <c r="C44" s="770"/>
      <c r="D44" s="770"/>
      <c r="E44" s="770"/>
      <c r="F44" s="770"/>
      <c r="G44" s="770"/>
      <c r="H44" s="770"/>
    </row>
    <row r="45" spans="1:8">
      <c r="A45" s="770"/>
      <c r="B45" s="770"/>
      <c r="C45" s="770"/>
      <c r="D45" s="770"/>
      <c r="E45" s="770"/>
      <c r="F45" s="770"/>
      <c r="G45" s="770"/>
      <c r="H45" s="770"/>
    </row>
    <row r="46" spans="1:8">
      <c r="A46" s="770"/>
      <c r="B46" s="770"/>
      <c r="C46" s="770"/>
      <c r="D46" s="770"/>
      <c r="E46" s="770"/>
      <c r="F46" s="770"/>
      <c r="G46" s="770"/>
      <c r="H46" s="770"/>
    </row>
    <row r="47" spans="1:8">
      <c r="A47" s="770"/>
      <c r="B47" s="770"/>
      <c r="C47" s="770"/>
      <c r="D47" s="770"/>
      <c r="E47" s="770"/>
      <c r="F47" s="770"/>
      <c r="G47" s="770"/>
      <c r="H47" s="770"/>
    </row>
    <row r="48" spans="1:8">
      <c r="A48" s="770"/>
      <c r="B48" s="770"/>
      <c r="C48" s="770"/>
      <c r="D48" s="770"/>
      <c r="E48" s="770"/>
      <c r="F48" s="770"/>
      <c r="G48" s="770"/>
      <c r="H48" s="770"/>
    </row>
    <row r="49" spans="1:8">
      <c r="A49" s="770"/>
      <c r="B49" s="770"/>
      <c r="C49" s="770"/>
      <c r="D49" s="770"/>
      <c r="E49" s="770"/>
      <c r="F49" s="770"/>
      <c r="G49" s="770"/>
      <c r="H49" s="770"/>
    </row>
    <row r="50" spans="1:8">
      <c r="A50" s="770"/>
      <c r="B50" s="770"/>
      <c r="C50" s="770"/>
      <c r="D50" s="770"/>
      <c r="E50" s="770"/>
      <c r="F50" s="770"/>
      <c r="G50" s="770"/>
      <c r="H50" s="770"/>
    </row>
    <row r="51" spans="1:8">
      <c r="A51" s="770"/>
      <c r="B51" s="770"/>
      <c r="C51" s="770"/>
      <c r="D51" s="770"/>
      <c r="E51" s="770"/>
      <c r="F51" s="770"/>
      <c r="G51" s="770"/>
      <c r="H51" s="770"/>
    </row>
    <row r="52" spans="1:8">
      <c r="A52" s="770"/>
      <c r="B52" s="770"/>
      <c r="C52" s="770"/>
      <c r="D52" s="770"/>
      <c r="E52" s="770"/>
      <c r="F52" s="770"/>
      <c r="G52" s="770"/>
      <c r="H52" s="770"/>
    </row>
    <row r="53" spans="1:8">
      <c r="A53" s="770"/>
      <c r="B53" s="770"/>
      <c r="C53" s="770"/>
      <c r="D53" s="770"/>
      <c r="E53" s="770"/>
      <c r="F53" s="770"/>
      <c r="G53" s="770"/>
      <c r="H53" s="770"/>
    </row>
    <row r="54" spans="1:8">
      <c r="A54" s="770"/>
      <c r="B54" s="770"/>
      <c r="C54" s="770"/>
      <c r="D54" s="770"/>
      <c r="E54" s="770"/>
      <c r="F54" s="770"/>
      <c r="G54" s="770"/>
      <c r="H54" s="770"/>
    </row>
    <row r="55" spans="1:8">
      <c r="A55" s="770"/>
      <c r="B55" s="770"/>
      <c r="C55" s="770"/>
      <c r="D55" s="770"/>
      <c r="E55" s="770"/>
      <c r="F55" s="770"/>
      <c r="G55" s="770"/>
      <c r="H55" s="770"/>
    </row>
    <row r="56" spans="1:8">
      <c r="A56" s="770"/>
      <c r="B56" s="770"/>
      <c r="C56" s="770"/>
      <c r="D56" s="770"/>
      <c r="E56" s="770"/>
      <c r="F56" s="770"/>
      <c r="G56" s="770"/>
      <c r="H56" s="770"/>
    </row>
    <row r="57" spans="1:8">
      <c r="A57" s="770"/>
      <c r="B57" s="770"/>
      <c r="C57" s="770"/>
      <c r="D57" s="770"/>
      <c r="E57" s="770"/>
      <c r="F57" s="770"/>
      <c r="G57" s="770"/>
      <c r="H57" s="770"/>
    </row>
    <row r="58" spans="1:8">
      <c r="A58" s="770"/>
      <c r="B58" s="770"/>
      <c r="C58" s="770"/>
      <c r="D58" s="770"/>
      <c r="E58" s="770"/>
      <c r="F58" s="770"/>
      <c r="G58" s="770"/>
      <c r="H58" s="770"/>
    </row>
    <row r="59" spans="1:8">
      <c r="A59" s="770"/>
      <c r="B59" s="770"/>
      <c r="C59" s="770"/>
      <c r="D59" s="770"/>
      <c r="E59" s="770"/>
      <c r="F59" s="770"/>
      <c r="G59" s="770"/>
      <c r="H59" s="770"/>
    </row>
    <row r="60" spans="1:8">
      <c r="A60" s="770"/>
      <c r="B60" s="770"/>
      <c r="C60" s="770"/>
      <c r="D60" s="770"/>
      <c r="E60" s="770"/>
      <c r="F60" s="770"/>
      <c r="G60" s="770"/>
      <c r="H60" s="770"/>
    </row>
    <row r="61" spans="1:8">
      <c r="A61" s="770"/>
      <c r="B61" s="770"/>
      <c r="C61" s="770"/>
      <c r="D61" s="770"/>
      <c r="E61" s="770"/>
      <c r="F61" s="770"/>
      <c r="G61" s="770"/>
      <c r="H61" s="770"/>
    </row>
    <row r="62" spans="1:8">
      <c r="A62" s="770"/>
      <c r="B62" s="770"/>
      <c r="C62" s="770"/>
      <c r="D62" s="770"/>
      <c r="E62" s="770"/>
      <c r="F62" s="770"/>
      <c r="G62" s="770"/>
      <c r="H62" s="770"/>
    </row>
    <row r="63" spans="1:8">
      <c r="A63" s="770"/>
      <c r="B63" s="770"/>
      <c r="C63" s="770"/>
      <c r="D63" s="770"/>
      <c r="E63" s="770"/>
      <c r="F63" s="770"/>
      <c r="G63" s="770"/>
      <c r="H63" s="770"/>
    </row>
    <row r="64" spans="1:8">
      <c r="A64" s="770"/>
      <c r="B64" s="770"/>
      <c r="C64" s="770"/>
      <c r="D64" s="770"/>
      <c r="E64" s="770"/>
      <c r="F64" s="770"/>
      <c r="G64" s="770"/>
      <c r="H64" s="770"/>
    </row>
    <row r="65" spans="1:8">
      <c r="A65" s="770"/>
      <c r="B65" s="770"/>
      <c r="C65" s="770"/>
      <c r="D65" s="770"/>
      <c r="E65" s="770"/>
      <c r="F65" s="770"/>
      <c r="G65" s="770"/>
      <c r="H65" s="770"/>
    </row>
    <row r="66" spans="1:8">
      <c r="A66" s="770"/>
      <c r="B66" s="770"/>
      <c r="C66" s="770"/>
      <c r="D66" s="770"/>
      <c r="E66" s="770"/>
      <c r="F66" s="770"/>
      <c r="G66" s="770"/>
      <c r="H66" s="770"/>
    </row>
    <row r="67" spans="1:8">
      <c r="A67" s="770"/>
      <c r="B67" s="770"/>
      <c r="C67" s="770"/>
      <c r="D67" s="770"/>
      <c r="E67" s="770"/>
      <c r="F67" s="770"/>
      <c r="G67" s="770"/>
      <c r="H67" s="770"/>
    </row>
    <row r="68" spans="1:8">
      <c r="A68" s="770"/>
      <c r="B68" s="770"/>
      <c r="C68" s="770"/>
      <c r="D68" s="770"/>
      <c r="E68" s="770"/>
      <c r="F68" s="770"/>
      <c r="G68" s="770"/>
      <c r="H68" s="770"/>
    </row>
    <row r="69" spans="1:8">
      <c r="A69" s="770"/>
      <c r="B69" s="770"/>
      <c r="C69" s="770"/>
      <c r="D69" s="770"/>
      <c r="E69" s="770"/>
      <c r="F69" s="770"/>
      <c r="G69" s="770"/>
      <c r="H69" s="770"/>
    </row>
    <row r="70" spans="1:8">
      <c r="A70" s="770"/>
      <c r="B70" s="770"/>
      <c r="C70" s="770"/>
      <c r="D70" s="770"/>
      <c r="E70" s="770"/>
      <c r="F70" s="770"/>
      <c r="G70" s="770"/>
      <c r="H70" s="770"/>
    </row>
    <row r="71" spans="1:8">
      <c r="A71" s="770"/>
      <c r="B71" s="770"/>
      <c r="C71" s="770"/>
      <c r="D71" s="770"/>
      <c r="E71" s="770"/>
      <c r="F71" s="770"/>
      <c r="G71" s="770"/>
      <c r="H71" s="770"/>
    </row>
    <row r="72" spans="1:8">
      <c r="A72" s="770"/>
      <c r="B72" s="770"/>
      <c r="C72" s="770"/>
      <c r="D72" s="770"/>
      <c r="E72" s="770"/>
      <c r="F72" s="770"/>
      <c r="G72" s="770"/>
      <c r="H72" s="770"/>
    </row>
    <row r="73" spans="1:8">
      <c r="A73" s="770"/>
      <c r="B73" s="770"/>
      <c r="C73" s="770"/>
      <c r="D73" s="770"/>
      <c r="E73" s="770"/>
      <c r="F73" s="770"/>
      <c r="G73" s="770"/>
      <c r="H73" s="770"/>
    </row>
    <row r="74" spans="1:8">
      <c r="A74" s="770"/>
      <c r="B74" s="770"/>
      <c r="C74" s="770"/>
      <c r="D74" s="770"/>
      <c r="E74" s="770"/>
      <c r="F74" s="770"/>
      <c r="G74" s="770"/>
      <c r="H74" s="770"/>
    </row>
    <row r="75" spans="1:8">
      <c r="A75" s="770"/>
      <c r="B75" s="770"/>
      <c r="C75" s="770"/>
      <c r="D75" s="770"/>
      <c r="E75" s="770"/>
      <c r="F75" s="770"/>
      <c r="G75" s="770"/>
      <c r="H75" s="770"/>
    </row>
  </sheetData>
  <sheetProtection sheet="1" objects="1" scenarios="1"/>
  <phoneticPr fontId="6"/>
  <pageMargins left="0.47244094488188981" right="0.23622047244094491" top="0.42" bottom="0.19685039370078741" header="0.45" footer="0.34"/>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Z55"/>
  <sheetViews>
    <sheetView showGridLines="0" showZeros="0" tabSelected="1" zoomScale="75" workbookViewId="0"/>
  </sheetViews>
  <sheetFormatPr defaultRowHeight="13.5"/>
  <cols>
    <col min="1" max="1" width="2.875" style="5" customWidth="1"/>
    <col min="2" max="2" width="5.625" style="5" customWidth="1"/>
    <col min="3" max="3" width="10.25" style="112" customWidth="1"/>
    <col min="4" max="4" width="3.875" style="153" customWidth="1"/>
    <col min="5" max="6" width="11.625" style="112" customWidth="1"/>
    <col min="7" max="7" width="3.875" style="158" customWidth="1"/>
    <col min="8" max="8" width="9.125" style="114" customWidth="1"/>
    <col min="9" max="9" width="9.625" style="112" customWidth="1"/>
    <col min="10" max="10" width="3.875" style="160" customWidth="1"/>
    <col min="11" max="11" width="9.125" style="115" customWidth="1"/>
    <col min="12" max="12" width="9.625" style="114" customWidth="1"/>
    <col min="13" max="13" width="3.875" style="160" customWidth="1"/>
    <col min="14" max="14" width="9.125" style="115" customWidth="1"/>
    <col min="15" max="15" width="9.625" style="114" customWidth="1"/>
    <col min="16" max="16" width="3.875" style="160" customWidth="1"/>
    <col min="17" max="17" width="9.125" style="115" customWidth="1"/>
    <col min="18" max="18" width="9.625" style="114" customWidth="1"/>
    <col min="19" max="19" width="5.875" style="153" customWidth="1"/>
    <col min="20" max="20" width="9.875" style="112" customWidth="1"/>
    <col min="21" max="21" width="10.125" style="115" customWidth="1"/>
    <col min="22" max="24" width="9" style="719"/>
    <col min="25" max="16384" width="9" style="5"/>
  </cols>
  <sheetData>
    <row r="1" spans="1:26" s="1" customFormat="1" ht="18.75" customHeight="1">
      <c r="A1" s="292" t="s">
        <v>0</v>
      </c>
      <c r="B1" s="293"/>
      <c r="C1" s="906"/>
      <c r="D1" s="906"/>
      <c r="E1" s="906"/>
      <c r="F1" s="906"/>
      <c r="G1" s="906"/>
      <c r="H1" s="907"/>
      <c r="I1" s="292" t="s">
        <v>4</v>
      </c>
      <c r="J1" s="863"/>
      <c r="K1" s="863"/>
      <c r="L1" s="864"/>
      <c r="M1" s="292" t="s">
        <v>3</v>
      </c>
      <c r="N1" s="622"/>
      <c r="O1" s="884"/>
      <c r="P1" s="884"/>
      <c r="Q1" s="884"/>
      <c r="R1" s="885"/>
      <c r="S1" s="623" t="s">
        <v>578</v>
      </c>
      <c r="T1" s="624"/>
      <c r="U1" s="625"/>
    </row>
    <row r="2" spans="1:26" s="1" customFormat="1" ht="9" customHeight="1">
      <c r="A2" s="294"/>
      <c r="B2" s="295"/>
      <c r="C2" s="908"/>
      <c r="D2" s="908"/>
      <c r="E2" s="908"/>
      <c r="F2" s="908"/>
      <c r="G2" s="908"/>
      <c r="H2" s="909"/>
      <c r="I2" s="294"/>
      <c r="J2" s="865"/>
      <c r="K2" s="865"/>
      <c r="L2" s="866"/>
      <c r="M2" s="626"/>
      <c r="N2" s="627"/>
      <c r="O2" s="886"/>
      <c r="P2" s="886"/>
      <c r="Q2" s="886"/>
      <c r="R2" s="887"/>
      <c r="S2" s="878"/>
      <c r="T2" s="879"/>
      <c r="U2" s="880"/>
      <c r="W2" s="607"/>
      <c r="X2" s="608"/>
      <c r="Y2" s="608"/>
      <c r="Z2" s="608"/>
    </row>
    <row r="3" spans="1:26" s="1" customFormat="1" ht="18.75" customHeight="1">
      <c r="A3" s="296" t="s">
        <v>338</v>
      </c>
      <c r="B3" s="297"/>
      <c r="C3" s="913"/>
      <c r="D3" s="913"/>
      <c r="E3" s="913"/>
      <c r="F3" s="913"/>
      <c r="G3" s="913"/>
      <c r="H3" s="914"/>
      <c r="I3" s="628" t="s">
        <v>579</v>
      </c>
      <c r="J3" s="867">
        <f>F24+I24+L24+O24+R24+F39+I39+L39+O39+R39</f>
        <v>0</v>
      </c>
      <c r="K3" s="867"/>
      <c r="L3" s="868"/>
      <c r="M3" s="298"/>
      <c r="N3" s="299"/>
      <c r="O3" s="886"/>
      <c r="P3" s="886"/>
      <c r="Q3" s="886"/>
      <c r="R3" s="887"/>
      <c r="S3" s="878"/>
      <c r="T3" s="879"/>
      <c r="U3" s="880"/>
      <c r="W3" s="608"/>
      <c r="X3" s="608"/>
      <c r="Y3" s="608"/>
      <c r="Z3" s="608"/>
    </row>
    <row r="4" spans="1:26" s="1" customFormat="1" ht="10.5" customHeight="1">
      <c r="A4" s="300"/>
      <c r="B4" s="301"/>
      <c r="C4" s="915"/>
      <c r="D4" s="915"/>
      <c r="E4" s="915"/>
      <c r="F4" s="915"/>
      <c r="G4" s="915"/>
      <c r="H4" s="916"/>
      <c r="I4" s="300"/>
      <c r="J4" s="869"/>
      <c r="K4" s="869"/>
      <c r="L4" s="870"/>
      <c r="M4" s="302"/>
      <c r="N4" s="303"/>
      <c r="O4" s="888"/>
      <c r="P4" s="888"/>
      <c r="Q4" s="888"/>
      <c r="R4" s="889"/>
      <c r="S4" s="881"/>
      <c r="T4" s="882"/>
      <c r="U4" s="883"/>
      <c r="W4" s="608"/>
      <c r="X4" s="608"/>
      <c r="Y4" s="608"/>
      <c r="Z4" s="608"/>
    </row>
    <row r="5" spans="1:26" s="12" customFormat="1" ht="17.25" customHeight="1">
      <c r="A5" s="124" t="s">
        <v>580</v>
      </c>
      <c r="C5" s="105"/>
      <c r="D5" s="152"/>
      <c r="F5" s="117"/>
      <c r="G5" s="157"/>
      <c r="J5" s="157"/>
      <c r="M5" s="157"/>
      <c r="P5" s="157"/>
      <c r="S5" s="157"/>
      <c r="U5" s="106"/>
    </row>
    <row r="6" spans="1:26" s="12" customFormat="1" ht="3" customHeight="1">
      <c r="C6" s="107"/>
      <c r="D6" s="267"/>
      <c r="E6" s="268"/>
      <c r="F6" s="269"/>
      <c r="G6" s="158"/>
      <c r="H6" s="13"/>
      <c r="J6" s="160"/>
      <c r="K6" s="22"/>
      <c r="L6" s="13"/>
      <c r="M6" s="160"/>
      <c r="N6" s="22"/>
      <c r="O6" s="13"/>
      <c r="P6" s="160"/>
      <c r="Q6" s="22"/>
      <c r="R6" s="13"/>
      <c r="S6" s="157"/>
      <c r="U6" s="22"/>
    </row>
    <row r="7" spans="1:26" s="28" customFormat="1" ht="12.95" customHeight="1">
      <c r="A7" s="163" t="s">
        <v>581</v>
      </c>
      <c r="B7" s="164" t="s">
        <v>582</v>
      </c>
      <c r="C7" s="40"/>
      <c r="D7" s="910" t="s">
        <v>1</v>
      </c>
      <c r="E7" s="911"/>
      <c r="F7" s="912"/>
      <c r="G7" s="260" t="s">
        <v>2</v>
      </c>
      <c r="H7" s="32"/>
      <c r="I7" s="27"/>
      <c r="J7" s="165" t="s">
        <v>5</v>
      </c>
      <c r="K7" s="32"/>
      <c r="L7" s="27"/>
      <c r="M7" s="165" t="s">
        <v>583</v>
      </c>
      <c r="N7" s="32"/>
      <c r="O7" s="27"/>
      <c r="P7" s="165" t="s">
        <v>584</v>
      </c>
      <c r="Q7" s="32"/>
      <c r="R7" s="27"/>
      <c r="S7" s="165" t="s">
        <v>585</v>
      </c>
      <c r="T7" s="32"/>
      <c r="U7" s="27"/>
    </row>
    <row r="8" spans="1:26" ht="14.45" customHeight="1">
      <c r="A8" s="137">
        <v>51</v>
      </c>
      <c r="B8" s="108"/>
      <c r="C8" s="755" t="s">
        <v>586</v>
      </c>
      <c r="D8" s="272">
        <f>岐阜市!B44</f>
        <v>31</v>
      </c>
      <c r="E8" s="26">
        <f>岐阜市!E44</f>
        <v>45450</v>
      </c>
      <c r="F8" s="669">
        <f>岐阜市!F44</f>
        <v>0</v>
      </c>
      <c r="G8" s="261">
        <f>岐阜市!G44</f>
        <v>31</v>
      </c>
      <c r="H8" s="193">
        <f>岐阜市!J44</f>
        <v>0</v>
      </c>
      <c r="I8" s="654">
        <f>岐阜市!K44</f>
        <v>0</v>
      </c>
      <c r="J8" s="144">
        <f>岐阜市!L44</f>
        <v>32</v>
      </c>
      <c r="K8" s="279">
        <f>岐阜市!O44</f>
        <v>0</v>
      </c>
      <c r="L8" s="654">
        <f>岐阜市!P44</f>
        <v>0</v>
      </c>
      <c r="M8" s="144">
        <f>岐阜市!Q44</f>
        <v>31</v>
      </c>
      <c r="N8" s="279">
        <f>岐阜市!T44</f>
        <v>60800</v>
      </c>
      <c r="O8" s="654">
        <f>岐阜市!U44</f>
        <v>0</v>
      </c>
      <c r="P8" s="144">
        <f>岐阜市!V27</f>
        <v>8</v>
      </c>
      <c r="Q8" s="279">
        <f>岐阜市!Y27</f>
        <v>4750</v>
      </c>
      <c r="R8" s="654">
        <f>岐阜市!Z27</f>
        <v>0</v>
      </c>
      <c r="S8" s="144">
        <f>D8+G8+J8+M8+P8</f>
        <v>133</v>
      </c>
      <c r="T8" s="26">
        <f>E8+H8+K8+N8+Q8</f>
        <v>111000</v>
      </c>
      <c r="U8" s="654">
        <f>F8+I8+L8+O8+R8</f>
        <v>0</v>
      </c>
    </row>
    <row r="9" spans="1:26" ht="14.45" customHeight="1">
      <c r="A9" s="138">
        <v>52</v>
      </c>
      <c r="B9" s="109"/>
      <c r="C9" s="756" t="s">
        <v>587</v>
      </c>
      <c r="D9" s="272">
        <f>大垣・揖斐!B19</f>
        <v>10</v>
      </c>
      <c r="E9" s="26">
        <f>大垣・揖斐!E19</f>
        <v>24850</v>
      </c>
      <c r="F9" s="669">
        <f>大垣・揖斐!F19</f>
        <v>0</v>
      </c>
      <c r="G9" s="261">
        <f>大垣・揖斐!G19</f>
        <v>6</v>
      </c>
      <c r="H9" s="193">
        <f>大垣・揖斐!J19</f>
        <v>1000</v>
      </c>
      <c r="I9" s="654">
        <f>大垣・揖斐!K19</f>
        <v>0</v>
      </c>
      <c r="J9" s="144">
        <f>大垣・揖斐!L19</f>
        <v>9</v>
      </c>
      <c r="K9" s="279">
        <f>大垣・揖斐!O19</f>
        <v>0</v>
      </c>
      <c r="L9" s="654"/>
      <c r="M9" s="144">
        <f>大垣・揖斐!Q19</f>
        <v>9</v>
      </c>
      <c r="N9" s="279">
        <f>大垣・揖斐!T19</f>
        <v>9650</v>
      </c>
      <c r="O9" s="654">
        <f>大垣・揖斐!U19</f>
        <v>0</v>
      </c>
      <c r="P9" s="144">
        <f>大垣・揖斐!V19</f>
        <v>5</v>
      </c>
      <c r="Q9" s="279">
        <f>大垣・揖斐!Y19</f>
        <v>1550</v>
      </c>
      <c r="R9" s="654">
        <f>大垣・揖斐!Z19</f>
        <v>0</v>
      </c>
      <c r="S9" s="144">
        <f t="shared" ref="S9:S23" si="0">D9+G9+J9+M9+P9</f>
        <v>39</v>
      </c>
      <c r="T9" s="26">
        <f t="shared" ref="T9:T24" si="1">E9+H9+K9+N9+Q9</f>
        <v>37050</v>
      </c>
      <c r="U9" s="654">
        <f t="shared" ref="U9:U23" si="2">F9+I9+L9+O9+R9</f>
        <v>0</v>
      </c>
    </row>
    <row r="10" spans="1:26" ht="14.45" customHeight="1">
      <c r="A10" s="138">
        <v>54</v>
      </c>
      <c r="B10" s="109"/>
      <c r="C10" s="756" t="s">
        <v>588</v>
      </c>
      <c r="D10" s="272">
        <f>羽島市郡・安八!B15</f>
        <v>6</v>
      </c>
      <c r="E10" s="26">
        <f>羽島市郡・安八!E15</f>
        <v>8850</v>
      </c>
      <c r="F10" s="669">
        <f>羽島市郡・安八!F15</f>
        <v>0</v>
      </c>
      <c r="G10" s="261">
        <f>羽島市郡・安八!G15</f>
        <v>3</v>
      </c>
      <c r="H10" s="193">
        <f>羽島市郡・安八!J15</f>
        <v>0</v>
      </c>
      <c r="I10" s="654">
        <f>羽島市郡・安八!K15</f>
        <v>0</v>
      </c>
      <c r="J10" s="144">
        <f>羽島市郡・安八!L15</f>
        <v>3</v>
      </c>
      <c r="K10" s="279">
        <f>羽島市郡・安八!O15</f>
        <v>0</v>
      </c>
      <c r="L10" s="654"/>
      <c r="M10" s="144">
        <f>羽島市郡・安八!Q15</f>
        <v>3</v>
      </c>
      <c r="N10" s="279">
        <f>羽島市郡・安八!T15</f>
        <v>4650</v>
      </c>
      <c r="O10" s="654">
        <f>羽島市郡・安八!U15</f>
        <v>0</v>
      </c>
      <c r="P10" s="144">
        <f>羽島市郡・安八!V15</f>
        <v>1</v>
      </c>
      <c r="Q10" s="279">
        <f>羽島市郡・安八!Y15</f>
        <v>600</v>
      </c>
      <c r="R10" s="654">
        <f>羽島市郡・安八!Z15</f>
        <v>0</v>
      </c>
      <c r="S10" s="144">
        <f t="shared" si="0"/>
        <v>16</v>
      </c>
      <c r="T10" s="26">
        <f t="shared" si="1"/>
        <v>14100</v>
      </c>
      <c r="U10" s="654">
        <f t="shared" si="2"/>
        <v>0</v>
      </c>
    </row>
    <row r="11" spans="1:26" ht="14.45" customHeight="1">
      <c r="A11" s="138">
        <v>55</v>
      </c>
      <c r="B11" s="109"/>
      <c r="C11" s="756" t="s">
        <v>255</v>
      </c>
      <c r="D11" s="272">
        <f>本巣市郡・瑞穂・山県!B28</f>
        <v>3</v>
      </c>
      <c r="E11" s="26">
        <f>本巣市郡・瑞穂・山県!E28</f>
        <v>5900</v>
      </c>
      <c r="F11" s="669">
        <f>本巣市郡・瑞穂・山県!F28</f>
        <v>0</v>
      </c>
      <c r="G11" s="261">
        <f>本巣市郡・瑞穂・山県!G28</f>
        <v>3</v>
      </c>
      <c r="H11" s="193"/>
      <c r="I11" s="654"/>
      <c r="J11" s="144">
        <f>本巣市郡・瑞穂・山県!L28</f>
        <v>3</v>
      </c>
      <c r="K11" s="279"/>
      <c r="L11" s="654"/>
      <c r="M11" s="144">
        <f>本巣市郡・瑞穂・山県!Q28</f>
        <v>3</v>
      </c>
      <c r="N11" s="279">
        <f>本巣市郡・瑞穂・山県!T28</f>
        <v>5050</v>
      </c>
      <c r="O11" s="654">
        <f>本巣市郡・瑞穂・山県!U28</f>
        <v>0</v>
      </c>
      <c r="P11" s="144">
        <f>本巣市郡・瑞穂・山県!V28</f>
        <v>1</v>
      </c>
      <c r="Q11" s="279">
        <f>本巣市郡・瑞穂・山県!Y28</f>
        <v>450</v>
      </c>
      <c r="R11" s="654">
        <f>本巣市郡・瑞穂・山県!Z28</f>
        <v>0</v>
      </c>
      <c r="S11" s="144">
        <f t="shared" si="0"/>
        <v>13</v>
      </c>
      <c r="T11" s="26">
        <f t="shared" si="1"/>
        <v>11400</v>
      </c>
      <c r="U11" s="654">
        <f t="shared" si="2"/>
        <v>0</v>
      </c>
    </row>
    <row r="12" spans="1:26" ht="14.45" customHeight="1">
      <c r="A12" s="138">
        <v>55</v>
      </c>
      <c r="B12" s="109"/>
      <c r="C12" s="756" t="s">
        <v>256</v>
      </c>
      <c r="D12" s="272">
        <f>本巣市郡・瑞穂・山県!B35</f>
        <v>2</v>
      </c>
      <c r="E12" s="26">
        <f>本巣市郡・瑞穂・山県!E35</f>
        <v>4000</v>
      </c>
      <c r="F12" s="669">
        <f>本巣市郡・瑞穂・山県!F35</f>
        <v>0</v>
      </c>
      <c r="G12" s="261">
        <f>本巣市郡・瑞穂・山県!G35</f>
        <v>3</v>
      </c>
      <c r="H12" s="193"/>
      <c r="I12" s="654"/>
      <c r="J12" s="144">
        <f>本巣市郡・瑞穂・山県!L35</f>
        <v>3</v>
      </c>
      <c r="K12" s="279"/>
      <c r="L12" s="654"/>
      <c r="M12" s="144">
        <f>本巣市郡・瑞穂・山県!Q35</f>
        <v>3</v>
      </c>
      <c r="N12" s="279">
        <f>本巣市郡・瑞穂・山県!T35</f>
        <v>3800</v>
      </c>
      <c r="O12" s="654">
        <f>本巣市郡・瑞穂・山県!U35</f>
        <v>0</v>
      </c>
      <c r="P12" s="144">
        <f>本巣市郡・瑞穂・山県!V35</f>
        <v>2</v>
      </c>
      <c r="Q12" s="279">
        <f>本巣市郡・瑞穂・山県!Y35</f>
        <v>100</v>
      </c>
      <c r="R12" s="654">
        <f>本巣市郡・瑞穂・山県!Z35</f>
        <v>0</v>
      </c>
      <c r="S12" s="144">
        <f t="shared" si="0"/>
        <v>13</v>
      </c>
      <c r="T12" s="26">
        <f t="shared" si="1"/>
        <v>7900</v>
      </c>
      <c r="U12" s="654">
        <f t="shared" si="2"/>
        <v>0</v>
      </c>
    </row>
    <row r="13" spans="1:26" ht="14.45" customHeight="1">
      <c r="A13" s="138">
        <v>56</v>
      </c>
      <c r="B13" s="109"/>
      <c r="C13" s="756" t="s">
        <v>589</v>
      </c>
      <c r="D13" s="272">
        <f>各務原・関!B21</f>
        <v>11</v>
      </c>
      <c r="E13" s="26">
        <f>各務原・関!E21</f>
        <v>19450</v>
      </c>
      <c r="F13" s="669">
        <f>各務原・関!F21</f>
        <v>0</v>
      </c>
      <c r="G13" s="261">
        <f>各務原・関!G21</f>
        <v>7</v>
      </c>
      <c r="H13" s="193">
        <f>各務原・関!J21</f>
        <v>0</v>
      </c>
      <c r="I13" s="654">
        <f>各務原・関!K21</f>
        <v>0</v>
      </c>
      <c r="J13" s="144">
        <f>各務原・関!L21</f>
        <v>5</v>
      </c>
      <c r="K13" s="279">
        <f>各務原・関!O21</f>
        <v>600</v>
      </c>
      <c r="L13" s="654">
        <f>各務原・関!P21</f>
        <v>0</v>
      </c>
      <c r="M13" s="144">
        <f>各務原・関!Q21</f>
        <v>7</v>
      </c>
      <c r="N13" s="279">
        <f>各務原・関!T21</f>
        <v>11650</v>
      </c>
      <c r="O13" s="654">
        <f>各務原・関!U21</f>
        <v>0</v>
      </c>
      <c r="P13" s="144">
        <f>各務原・関!V21</f>
        <v>3</v>
      </c>
      <c r="Q13" s="279">
        <f>各務原・関!Y21</f>
        <v>1050</v>
      </c>
      <c r="R13" s="654">
        <f>各務原・関!Z21</f>
        <v>0</v>
      </c>
      <c r="S13" s="144">
        <f t="shared" si="0"/>
        <v>33</v>
      </c>
      <c r="T13" s="26">
        <f t="shared" si="1"/>
        <v>32750</v>
      </c>
      <c r="U13" s="654">
        <f t="shared" si="2"/>
        <v>0</v>
      </c>
    </row>
    <row r="14" spans="1:26" ht="14.45" customHeight="1">
      <c r="A14" s="138">
        <v>56</v>
      </c>
      <c r="B14" s="109"/>
      <c r="C14" s="756" t="s">
        <v>590</v>
      </c>
      <c r="D14" s="272">
        <f>各務原・関!B36</f>
        <v>10</v>
      </c>
      <c r="E14" s="26">
        <f>各務原・関!E36</f>
        <v>13250</v>
      </c>
      <c r="F14" s="669">
        <f>各務原・関!F36</f>
        <v>0</v>
      </c>
      <c r="G14" s="261">
        <f>各務原・関!G36</f>
        <v>9</v>
      </c>
      <c r="H14" s="193">
        <f>各務原・関!J36</f>
        <v>0</v>
      </c>
      <c r="I14" s="654">
        <f>各務原・関!K36</f>
        <v>0</v>
      </c>
      <c r="J14" s="144">
        <f>各務原・関!L36</f>
        <v>9</v>
      </c>
      <c r="K14" s="279">
        <f>各務原・関!O36</f>
        <v>0</v>
      </c>
      <c r="L14" s="654"/>
      <c r="M14" s="144">
        <f>各務原・関!Q36</f>
        <v>9</v>
      </c>
      <c r="N14" s="279">
        <f>各務原・関!T36</f>
        <v>6950</v>
      </c>
      <c r="O14" s="654">
        <f>各務原・関!U36</f>
        <v>0</v>
      </c>
      <c r="P14" s="144">
        <f>各務原・関!V36</f>
        <v>2</v>
      </c>
      <c r="Q14" s="279">
        <f>各務原・関!Y36</f>
        <v>500</v>
      </c>
      <c r="R14" s="654">
        <f>各務原・関!Z36</f>
        <v>0</v>
      </c>
      <c r="S14" s="144">
        <f t="shared" si="0"/>
        <v>39</v>
      </c>
      <c r="T14" s="26">
        <f t="shared" si="1"/>
        <v>20700</v>
      </c>
      <c r="U14" s="654">
        <f t="shared" si="2"/>
        <v>0</v>
      </c>
    </row>
    <row r="15" spans="1:26" ht="14.45" customHeight="1">
      <c r="A15" s="138">
        <v>57</v>
      </c>
      <c r="B15" s="109"/>
      <c r="C15" s="756" t="s">
        <v>591</v>
      </c>
      <c r="D15" s="272">
        <f>美濃・加茂!B12</f>
        <v>2</v>
      </c>
      <c r="E15" s="26">
        <f>美濃・加茂!E12</f>
        <v>3600</v>
      </c>
      <c r="F15" s="669">
        <f>美濃・加茂!F12</f>
        <v>0</v>
      </c>
      <c r="G15" s="261">
        <f>美濃・加茂!G12</f>
        <v>2</v>
      </c>
      <c r="H15" s="193">
        <f>美濃・加茂!J12</f>
        <v>0</v>
      </c>
      <c r="I15" s="654">
        <f>美濃・加茂!K12</f>
        <v>0</v>
      </c>
      <c r="J15" s="144">
        <f>美濃・加茂!L12</f>
        <v>2</v>
      </c>
      <c r="K15" s="279">
        <f>美濃・加茂!O12</f>
        <v>0</v>
      </c>
      <c r="L15" s="654"/>
      <c r="M15" s="144">
        <f>美濃・加茂!Q12</f>
        <v>1</v>
      </c>
      <c r="N15" s="279">
        <f>美濃・加茂!T12</f>
        <v>700</v>
      </c>
      <c r="O15" s="654">
        <f>美濃・加茂!U12</f>
        <v>0</v>
      </c>
      <c r="P15" s="144">
        <f>美濃・加茂!V12</f>
        <v>3</v>
      </c>
      <c r="Q15" s="279">
        <f>美濃・加茂!Y12</f>
        <v>0</v>
      </c>
      <c r="R15" s="654">
        <f>美濃・加茂!Z12</f>
        <v>0</v>
      </c>
      <c r="S15" s="144">
        <f t="shared" si="0"/>
        <v>10</v>
      </c>
      <c r="T15" s="26">
        <f t="shared" si="1"/>
        <v>4300</v>
      </c>
      <c r="U15" s="654">
        <f t="shared" si="2"/>
        <v>0</v>
      </c>
    </row>
    <row r="16" spans="1:26" ht="14.45" customHeight="1">
      <c r="A16" s="138">
        <v>58</v>
      </c>
      <c r="B16" s="109"/>
      <c r="C16" s="756" t="s">
        <v>592</v>
      </c>
      <c r="D16" s="272">
        <f>美濃加茂・可児市郡!B14</f>
        <v>3</v>
      </c>
      <c r="E16" s="26">
        <f>美濃加茂・可児市郡!E14</f>
        <v>7750</v>
      </c>
      <c r="F16" s="669">
        <f>美濃加茂・可児市郡!F14</f>
        <v>0</v>
      </c>
      <c r="G16" s="261">
        <f>美濃加茂・可児市郡!G14</f>
        <v>2</v>
      </c>
      <c r="H16" s="279">
        <f>美濃加茂・可児市郡!J14</f>
        <v>0</v>
      </c>
      <c r="I16" s="654">
        <f>美濃加茂・可児市郡!K14</f>
        <v>0</v>
      </c>
      <c r="J16" s="144">
        <f>美濃加茂・可児市郡!L14</f>
        <v>2</v>
      </c>
      <c r="K16" s="279">
        <f>美濃加茂・可児市郡!O14</f>
        <v>0</v>
      </c>
      <c r="L16" s="654"/>
      <c r="M16" s="144">
        <f>美濃加茂・可児市郡!Q14</f>
        <v>2</v>
      </c>
      <c r="N16" s="279">
        <f>美濃加茂・可児市郡!T14</f>
        <v>1700</v>
      </c>
      <c r="O16" s="654">
        <f>美濃加茂・可児市郡!U14</f>
        <v>0</v>
      </c>
      <c r="P16" s="144">
        <f>美濃加茂・可児市郡!V14</f>
        <v>1</v>
      </c>
      <c r="Q16" s="279">
        <f>美濃加茂・可児市郡!Y14</f>
        <v>800</v>
      </c>
      <c r="R16" s="654">
        <f>美濃加茂・可児市郡!Z14</f>
        <v>0</v>
      </c>
      <c r="S16" s="144">
        <f t="shared" si="0"/>
        <v>10</v>
      </c>
      <c r="T16" s="26">
        <f t="shared" si="1"/>
        <v>10250</v>
      </c>
      <c r="U16" s="654">
        <f t="shared" si="2"/>
        <v>0</v>
      </c>
    </row>
    <row r="17" spans="1:21" ht="14.45" customHeight="1">
      <c r="A17" s="138">
        <v>58</v>
      </c>
      <c r="B17" s="109"/>
      <c r="C17" s="756" t="s">
        <v>593</v>
      </c>
      <c r="D17" s="272">
        <f>美濃加茂・可児市郡!B25</f>
        <v>6</v>
      </c>
      <c r="E17" s="26">
        <f>美濃加茂・可児市郡!E25</f>
        <v>14400</v>
      </c>
      <c r="F17" s="669">
        <f>美濃加茂・可児市郡!F25</f>
        <v>0</v>
      </c>
      <c r="G17" s="261">
        <f>美濃加茂・可児市郡!G25</f>
        <v>5</v>
      </c>
      <c r="H17" s="279">
        <f>美濃加茂・可児市郡!J25</f>
        <v>3200</v>
      </c>
      <c r="I17" s="654">
        <f>美濃加茂・可児市郡!K25</f>
        <v>0</v>
      </c>
      <c r="J17" s="144">
        <f>美濃加茂・可児市郡!L25</f>
        <v>6</v>
      </c>
      <c r="K17" s="279">
        <f>美濃加茂・可児市郡!O25</f>
        <v>0</v>
      </c>
      <c r="L17" s="654"/>
      <c r="M17" s="144">
        <f>美濃加茂・可児市郡!Q25</f>
        <v>5</v>
      </c>
      <c r="N17" s="279">
        <f>美濃加茂・可児市郡!T25</f>
        <v>200</v>
      </c>
      <c r="O17" s="654">
        <f>美濃加茂・可児市郡!$U$25</f>
        <v>0</v>
      </c>
      <c r="P17" s="144">
        <f>美濃加茂・可児市郡!V25</f>
        <v>3</v>
      </c>
      <c r="Q17" s="279">
        <f>美濃加茂・可児市郡!Y25</f>
        <v>1350</v>
      </c>
      <c r="R17" s="654">
        <f>美濃加茂・可児市郡!Z25</f>
        <v>0</v>
      </c>
      <c r="S17" s="144">
        <f t="shared" si="0"/>
        <v>25</v>
      </c>
      <c r="T17" s="26">
        <f t="shared" si="1"/>
        <v>19150</v>
      </c>
      <c r="U17" s="654">
        <f t="shared" si="2"/>
        <v>0</v>
      </c>
    </row>
    <row r="18" spans="1:21" ht="14.45" customHeight="1">
      <c r="A18" s="138">
        <v>59</v>
      </c>
      <c r="B18" s="109"/>
      <c r="C18" s="756" t="s">
        <v>594</v>
      </c>
      <c r="D18" s="272">
        <f>多治見・土岐市!B19</f>
        <v>10</v>
      </c>
      <c r="E18" s="26">
        <f>多治見・土岐市!E19</f>
        <v>21900</v>
      </c>
      <c r="F18" s="669">
        <f>多治見・土岐市!F19</f>
        <v>0</v>
      </c>
      <c r="G18" s="261">
        <f>多治見・土岐市!G19</f>
        <v>5</v>
      </c>
      <c r="H18" s="279">
        <f>多治見・土岐市!J19</f>
        <v>3000</v>
      </c>
      <c r="I18" s="654">
        <f>多治見・土岐市!K19</f>
        <v>0</v>
      </c>
      <c r="J18" s="144">
        <f>多治見・土岐市!L19</f>
        <v>10</v>
      </c>
      <c r="K18" s="279">
        <f>多治見・土岐市!O19</f>
        <v>0</v>
      </c>
      <c r="L18" s="654"/>
      <c r="M18" s="144">
        <f>多治見・土岐市!Q19</f>
        <v>6</v>
      </c>
      <c r="N18" s="279">
        <f>多治見・土岐市!T19</f>
        <v>0</v>
      </c>
      <c r="O18" s="654">
        <f>多治見・土岐市!U19</f>
        <v>0</v>
      </c>
      <c r="P18" s="144">
        <f>多治見・土岐市!V19</f>
        <v>2</v>
      </c>
      <c r="Q18" s="279">
        <f>多治見・土岐市!Y19</f>
        <v>1450</v>
      </c>
      <c r="R18" s="654">
        <f>多治見・土岐市!Z19</f>
        <v>0</v>
      </c>
      <c r="S18" s="144">
        <f t="shared" si="0"/>
        <v>33</v>
      </c>
      <c r="T18" s="26">
        <f t="shared" si="1"/>
        <v>26350</v>
      </c>
      <c r="U18" s="654">
        <f t="shared" si="2"/>
        <v>0</v>
      </c>
    </row>
    <row r="19" spans="1:21" ht="14.45" customHeight="1">
      <c r="A19" s="138">
        <v>59</v>
      </c>
      <c r="B19" s="109"/>
      <c r="C19" s="756" t="s">
        <v>595</v>
      </c>
      <c r="D19" s="272">
        <f>多治見・土岐市!B34</f>
        <v>5</v>
      </c>
      <c r="E19" s="26">
        <f>多治見・土岐市!E34</f>
        <v>10050</v>
      </c>
      <c r="F19" s="669">
        <f>多治見・土岐市!F34</f>
        <v>0</v>
      </c>
      <c r="G19" s="261">
        <f>多治見・土岐市!G34</f>
        <v>4</v>
      </c>
      <c r="H19" s="279">
        <f>多治見・土岐市!J34</f>
        <v>1750</v>
      </c>
      <c r="I19" s="654">
        <f>多治見・土岐市!K34</f>
        <v>0</v>
      </c>
      <c r="J19" s="144">
        <f>多治見・土岐市!L34</f>
        <v>5</v>
      </c>
      <c r="K19" s="279">
        <f>多治見・土岐市!O34</f>
        <v>0</v>
      </c>
      <c r="L19" s="654">
        <f>多治見・土岐市!P34</f>
        <v>0</v>
      </c>
      <c r="M19" s="144">
        <f>多治見・土岐市!Q34</f>
        <v>4</v>
      </c>
      <c r="N19" s="279">
        <f>多治見・土岐市!T34</f>
        <v>0</v>
      </c>
      <c r="O19" s="654"/>
      <c r="P19" s="144">
        <f>多治見・土岐市!V34</f>
        <v>1</v>
      </c>
      <c r="Q19" s="279">
        <f>多治見・土岐市!Y34</f>
        <v>700</v>
      </c>
      <c r="R19" s="654">
        <f>多治見・土岐市!Z34</f>
        <v>0</v>
      </c>
      <c r="S19" s="144">
        <f t="shared" si="0"/>
        <v>19</v>
      </c>
      <c r="T19" s="26">
        <f t="shared" si="1"/>
        <v>12500</v>
      </c>
      <c r="U19" s="654">
        <f t="shared" si="2"/>
        <v>0</v>
      </c>
    </row>
    <row r="20" spans="1:21" ht="14.45" customHeight="1">
      <c r="A20" s="138">
        <v>61</v>
      </c>
      <c r="B20" s="109"/>
      <c r="C20" s="756" t="s">
        <v>596</v>
      </c>
      <c r="D20" s="272">
        <f>瑞浪・中津川!B14</f>
        <v>4</v>
      </c>
      <c r="E20" s="26">
        <f>瑞浪・中津川!E14</f>
        <v>7550</v>
      </c>
      <c r="F20" s="669">
        <f>瑞浪・中津川!F14</f>
        <v>0</v>
      </c>
      <c r="G20" s="261">
        <f>瑞浪・中津川!G14</f>
        <v>4</v>
      </c>
      <c r="H20" s="279">
        <f>瑞浪・中津川!J14</f>
        <v>0</v>
      </c>
      <c r="I20" s="654">
        <f>瑞浪・中津川!K14</f>
        <v>0</v>
      </c>
      <c r="J20" s="144">
        <f>瑞浪・中津川!L14</f>
        <v>4</v>
      </c>
      <c r="K20" s="279">
        <f>瑞浪・中津川!O14</f>
        <v>0</v>
      </c>
      <c r="L20" s="654">
        <f>瑞浪・中津川!P14</f>
        <v>0</v>
      </c>
      <c r="M20" s="144">
        <f>瑞浪・中津川!Q14</f>
        <v>4</v>
      </c>
      <c r="N20" s="279">
        <f>瑞浪・中津川!T14</f>
        <v>0</v>
      </c>
      <c r="O20" s="654"/>
      <c r="P20" s="144">
        <f>瑞浪・中津川!V14</f>
        <v>2</v>
      </c>
      <c r="Q20" s="279">
        <f>瑞浪・中津川!Y14</f>
        <v>500</v>
      </c>
      <c r="R20" s="654">
        <f>瑞浪・中津川!Z14</f>
        <v>0</v>
      </c>
      <c r="S20" s="144">
        <f t="shared" si="0"/>
        <v>18</v>
      </c>
      <c r="T20" s="26">
        <f t="shared" si="1"/>
        <v>8050</v>
      </c>
      <c r="U20" s="654">
        <f t="shared" si="2"/>
        <v>0</v>
      </c>
    </row>
    <row r="21" spans="1:21" ht="14.45" customHeight="1">
      <c r="A21" s="138">
        <v>60</v>
      </c>
      <c r="B21" s="109"/>
      <c r="C21" s="756" t="s">
        <v>597</v>
      </c>
      <c r="D21" s="272">
        <f>恵那!B31</f>
        <v>8</v>
      </c>
      <c r="E21" s="26">
        <f>恵那!E31</f>
        <v>10150</v>
      </c>
      <c r="F21" s="669">
        <f>恵那!F31</f>
        <v>0</v>
      </c>
      <c r="G21" s="261">
        <f>恵那!G31</f>
        <v>8</v>
      </c>
      <c r="H21" s="279">
        <f>恵那!J31</f>
        <v>1250</v>
      </c>
      <c r="I21" s="654">
        <f>恵那!K31</f>
        <v>0</v>
      </c>
      <c r="J21" s="144">
        <f>恵那!L31</f>
        <v>8</v>
      </c>
      <c r="K21" s="279">
        <f>恵那!O31</f>
        <v>0</v>
      </c>
      <c r="L21" s="654"/>
      <c r="M21" s="144">
        <f>恵那!Q31</f>
        <v>9</v>
      </c>
      <c r="N21" s="279">
        <f>恵那!T31</f>
        <v>500</v>
      </c>
      <c r="O21" s="654">
        <f>恵那!U31</f>
        <v>0</v>
      </c>
      <c r="P21" s="144">
        <f>恵那!V31</f>
        <v>2</v>
      </c>
      <c r="Q21" s="279">
        <f>恵那!Y31</f>
        <v>500</v>
      </c>
      <c r="R21" s="654">
        <f>恵那!Z31</f>
        <v>0</v>
      </c>
      <c r="S21" s="144">
        <f t="shared" si="0"/>
        <v>35</v>
      </c>
      <c r="T21" s="26">
        <f t="shared" si="1"/>
        <v>12400</v>
      </c>
      <c r="U21" s="654">
        <f t="shared" si="2"/>
        <v>0</v>
      </c>
    </row>
    <row r="22" spans="1:21" ht="14.45" customHeight="1">
      <c r="A22" s="138">
        <v>61</v>
      </c>
      <c r="B22" s="109"/>
      <c r="C22" s="756" t="s">
        <v>598</v>
      </c>
      <c r="D22" s="272">
        <f>瑞浪・中津川!B34</f>
        <v>14</v>
      </c>
      <c r="E22" s="26">
        <f>瑞浪・中津川!E34</f>
        <v>16900</v>
      </c>
      <c r="F22" s="669">
        <f>瑞浪・中津川!F34</f>
        <v>0</v>
      </c>
      <c r="G22" s="261">
        <f>瑞浪・中津川!G34</f>
        <v>14</v>
      </c>
      <c r="H22" s="279">
        <f>瑞浪・中津川!J34</f>
        <v>0</v>
      </c>
      <c r="I22" s="654">
        <f>瑞浪・中津川!K34</f>
        <v>0</v>
      </c>
      <c r="J22" s="144">
        <f>瑞浪・中津川!L34</f>
        <v>14</v>
      </c>
      <c r="K22" s="279">
        <f>瑞浪・中津川!O34</f>
        <v>0</v>
      </c>
      <c r="L22" s="654"/>
      <c r="M22" s="144">
        <f>瑞浪・中津川!Q34</f>
        <v>14</v>
      </c>
      <c r="N22" s="279">
        <f>瑞浪・中津川!T34</f>
        <v>0</v>
      </c>
      <c r="O22" s="654">
        <f>瑞浪・中津川!U34</f>
        <v>0</v>
      </c>
      <c r="P22" s="144">
        <f>瑞浪・中津川!V34</f>
        <v>2</v>
      </c>
      <c r="Q22" s="279">
        <f>瑞浪・中津川!Y34</f>
        <v>1250</v>
      </c>
      <c r="R22" s="654">
        <f>瑞浪・中津川!Z34</f>
        <v>0</v>
      </c>
      <c r="S22" s="144">
        <f t="shared" si="0"/>
        <v>58</v>
      </c>
      <c r="T22" s="26">
        <f t="shared" si="1"/>
        <v>18150</v>
      </c>
      <c r="U22" s="654">
        <f t="shared" si="2"/>
        <v>0</v>
      </c>
    </row>
    <row r="23" spans="1:21" ht="14.45" customHeight="1">
      <c r="A23" s="139">
        <v>63</v>
      </c>
      <c r="B23" s="116" t="s">
        <v>334</v>
      </c>
      <c r="C23" s="757" t="s">
        <v>599</v>
      </c>
      <c r="D23" s="273">
        <f>高山・飛騨!B20</f>
        <v>11</v>
      </c>
      <c r="E23" s="48">
        <f>高山・飛騨!E20</f>
        <v>17550</v>
      </c>
      <c r="F23" s="671">
        <f>高山・飛騨!F20</f>
        <v>0</v>
      </c>
      <c r="G23" s="262">
        <f>高山・飛騨!G20</f>
        <v>10</v>
      </c>
      <c r="H23" s="280">
        <f>高山・飛騨!J20</f>
        <v>800</v>
      </c>
      <c r="I23" s="655">
        <f>高山・飛騨!K20</f>
        <v>0</v>
      </c>
      <c r="J23" s="145">
        <f>高山・飛騨!L20</f>
        <v>11</v>
      </c>
      <c r="K23" s="280">
        <f>高山・飛騨!$O$20</f>
        <v>0</v>
      </c>
      <c r="L23" s="655">
        <f>高山・飛騨!P20</f>
        <v>0</v>
      </c>
      <c r="M23" s="145">
        <f>高山・飛騨!Q20</f>
        <v>9</v>
      </c>
      <c r="N23" s="280">
        <f>高山・飛騨!T20</f>
        <v>1850</v>
      </c>
      <c r="O23" s="655">
        <f>高山・飛騨!U20</f>
        <v>0</v>
      </c>
      <c r="P23" s="145">
        <f>高山・飛騨!V20</f>
        <v>2</v>
      </c>
      <c r="Q23" s="280">
        <f>高山・飛騨!Y20</f>
        <v>950</v>
      </c>
      <c r="R23" s="655">
        <f>高山・飛騨!Z20</f>
        <v>0</v>
      </c>
      <c r="S23" s="145">
        <f t="shared" si="0"/>
        <v>43</v>
      </c>
      <c r="T23" s="48">
        <f t="shared" si="1"/>
        <v>21150</v>
      </c>
      <c r="U23" s="655">
        <f t="shared" si="2"/>
        <v>0</v>
      </c>
    </row>
    <row r="24" spans="1:21" ht="15.75" customHeight="1">
      <c r="A24" s="140"/>
      <c r="B24" s="904" t="s">
        <v>600</v>
      </c>
      <c r="C24" s="905"/>
      <c r="D24" s="274">
        <f t="shared" ref="D24:S24" si="3">SUM(D8:D23)</f>
        <v>136</v>
      </c>
      <c r="E24" s="662">
        <f t="shared" si="3"/>
        <v>231600</v>
      </c>
      <c r="F24" s="672">
        <f t="shared" si="3"/>
        <v>0</v>
      </c>
      <c r="G24" s="263">
        <f t="shared" si="3"/>
        <v>116</v>
      </c>
      <c r="H24" s="660">
        <f t="shared" si="3"/>
        <v>11000</v>
      </c>
      <c r="I24" s="720">
        <f t="shared" si="3"/>
        <v>0</v>
      </c>
      <c r="J24" s="146">
        <f t="shared" si="3"/>
        <v>126</v>
      </c>
      <c r="K24" s="660">
        <f t="shared" si="3"/>
        <v>600</v>
      </c>
      <c r="L24" s="720">
        <f t="shared" si="3"/>
        <v>0</v>
      </c>
      <c r="M24" s="146">
        <f t="shared" si="3"/>
        <v>119</v>
      </c>
      <c r="N24" s="660">
        <f t="shared" si="3"/>
        <v>107500</v>
      </c>
      <c r="O24" s="720">
        <f t="shared" si="3"/>
        <v>0</v>
      </c>
      <c r="P24" s="146">
        <f t="shared" si="3"/>
        <v>40</v>
      </c>
      <c r="Q24" s="660">
        <f t="shared" si="3"/>
        <v>16500</v>
      </c>
      <c r="R24" s="720">
        <f t="shared" si="3"/>
        <v>0</v>
      </c>
      <c r="S24" s="146">
        <f t="shared" si="3"/>
        <v>537</v>
      </c>
      <c r="T24" s="662">
        <f t="shared" si="1"/>
        <v>367200</v>
      </c>
      <c r="U24" s="658">
        <f>F24+I24+L24+O24+R24</f>
        <v>0</v>
      </c>
    </row>
    <row r="25" spans="1:21" ht="7.5" customHeight="1">
      <c r="A25" s="141"/>
      <c r="B25" s="110"/>
      <c r="C25" s="258"/>
      <c r="D25" s="275"/>
      <c r="E25" s="278"/>
      <c r="F25" s="670"/>
      <c r="G25" s="264"/>
      <c r="H25" s="281"/>
      <c r="I25" s="111"/>
      <c r="J25" s="147"/>
      <c r="K25" s="281"/>
      <c r="L25" s="111"/>
      <c r="M25" s="147"/>
      <c r="N25" s="281"/>
      <c r="O25" s="111"/>
      <c r="P25" s="147"/>
      <c r="Q25" s="281"/>
      <c r="R25" s="111"/>
      <c r="S25" s="147"/>
      <c r="T25" s="710"/>
      <c r="U25" s="713"/>
    </row>
    <row r="26" spans="1:21" ht="14.45" customHeight="1">
      <c r="A26" s="138">
        <v>52</v>
      </c>
      <c r="B26" s="109"/>
      <c r="C26" s="756" t="s">
        <v>601</v>
      </c>
      <c r="D26" s="272">
        <f>大垣・揖斐!B31</f>
        <v>3</v>
      </c>
      <c r="E26" s="26">
        <f>大垣・揖斐!E31</f>
        <v>9550</v>
      </c>
      <c r="F26" s="669">
        <f>大垣・揖斐!F31</f>
        <v>0</v>
      </c>
      <c r="G26" s="261">
        <f>大垣・揖斐!G31</f>
        <v>5</v>
      </c>
      <c r="H26" s="279">
        <f>大垣・揖斐!J31</f>
        <v>0</v>
      </c>
      <c r="I26" s="654">
        <f>大垣・揖斐!K31</f>
        <v>0</v>
      </c>
      <c r="J26" s="144">
        <f>大垣・揖斐!L31</f>
        <v>5</v>
      </c>
      <c r="K26" s="279">
        <f>大垣・揖斐!O31</f>
        <v>0</v>
      </c>
      <c r="L26" s="654"/>
      <c r="M26" s="144">
        <f>大垣・揖斐!Q31</f>
        <v>5</v>
      </c>
      <c r="N26" s="279">
        <f>大垣・揖斐!T31</f>
        <v>4400</v>
      </c>
      <c r="O26" s="654">
        <f>大垣・揖斐!U31</f>
        <v>0</v>
      </c>
      <c r="P26" s="144">
        <f>大垣・揖斐!V31</f>
        <v>2</v>
      </c>
      <c r="Q26" s="279">
        <f>大垣・揖斐!Y31</f>
        <v>400</v>
      </c>
      <c r="R26" s="654">
        <f>大垣・揖斐!Z31</f>
        <v>0</v>
      </c>
      <c r="S26" s="144">
        <f>D26+G26+J26+M26+P26</f>
        <v>20</v>
      </c>
      <c r="T26" s="708">
        <f>E26+H26+K26+N26+Q26</f>
        <v>14350</v>
      </c>
      <c r="U26" s="709">
        <f>F26+I26+L26+O26+R26</f>
        <v>0</v>
      </c>
    </row>
    <row r="27" spans="1:21" ht="14.45" customHeight="1">
      <c r="A27" s="138">
        <v>53</v>
      </c>
      <c r="B27" s="109"/>
      <c r="C27" s="756" t="s">
        <v>602</v>
      </c>
      <c r="D27" s="272">
        <f>不破・養老・海津!B13</f>
        <v>4</v>
      </c>
      <c r="E27" s="26">
        <f>不破・養老・海津!E13</f>
        <v>5650</v>
      </c>
      <c r="F27" s="669">
        <f>不破・養老・海津!F13</f>
        <v>0</v>
      </c>
      <c r="G27" s="261">
        <f>不破・養老・海津!G13</f>
        <v>3</v>
      </c>
      <c r="H27" s="193">
        <f>不破・養老・海津!J13</f>
        <v>0</v>
      </c>
      <c r="I27" s="654">
        <f>不破・養老・海津!K13</f>
        <v>0</v>
      </c>
      <c r="J27" s="144">
        <f>不破・養老・海津!L13</f>
        <v>3</v>
      </c>
      <c r="K27" s="279">
        <f>不破・養老・海津!O13</f>
        <v>0</v>
      </c>
      <c r="L27" s="654">
        <f>不破・養老・海津!P13</f>
        <v>0</v>
      </c>
      <c r="M27" s="144">
        <f>不破・養老・海津!Q13</f>
        <v>3</v>
      </c>
      <c r="N27" s="279">
        <f>不破・養老・海津!T13</f>
        <v>2700</v>
      </c>
      <c r="O27" s="654">
        <f>不破・養老・海津!U13</f>
        <v>0</v>
      </c>
      <c r="P27" s="144">
        <f>不破・養老・海津!V13</f>
        <v>2</v>
      </c>
      <c r="Q27" s="279">
        <f>不破・養老・海津!Y13</f>
        <v>250</v>
      </c>
      <c r="R27" s="654">
        <f>不破・養老・海津!Z13</f>
        <v>0</v>
      </c>
      <c r="S27" s="144">
        <f t="shared" ref="S27:S38" si="4">D27+G27+J27+M27+P27</f>
        <v>15</v>
      </c>
      <c r="T27" s="708">
        <f t="shared" ref="T27:T39" si="5">E27+H27+K27+N27+Q27</f>
        <v>8600</v>
      </c>
      <c r="U27" s="709">
        <f t="shared" ref="U27:U41" si="6">F27+I27+L27+O27+R27</f>
        <v>0</v>
      </c>
    </row>
    <row r="28" spans="1:21" ht="14.45" customHeight="1">
      <c r="A28" s="138">
        <v>53</v>
      </c>
      <c r="B28" s="109"/>
      <c r="C28" s="756" t="s">
        <v>603</v>
      </c>
      <c r="D28" s="272">
        <f>不破・養老・海津!B22</f>
        <v>2</v>
      </c>
      <c r="E28" s="26">
        <f>不破・養老・海津!E22</f>
        <v>3950</v>
      </c>
      <c r="F28" s="669">
        <f>不破・養老・海津!F22</f>
        <v>0</v>
      </c>
      <c r="G28" s="261">
        <f>不破・養老・海津!G22</f>
        <v>3</v>
      </c>
      <c r="H28" s="279">
        <f>不破・養老・海津!J22</f>
        <v>0</v>
      </c>
      <c r="I28" s="654">
        <f>不破・養老・海津!K22</f>
        <v>0</v>
      </c>
      <c r="J28" s="144">
        <f>不破・養老・海津!L22</f>
        <v>3</v>
      </c>
      <c r="K28" s="279">
        <f>不破・養老・海津!O22</f>
        <v>0</v>
      </c>
      <c r="L28" s="654">
        <f>不破・養老・海津!P22</f>
        <v>0</v>
      </c>
      <c r="M28" s="144">
        <f>不破・養老・海津!Q22</f>
        <v>3</v>
      </c>
      <c r="N28" s="279">
        <f>不破・養老・海津!T22</f>
        <v>2600</v>
      </c>
      <c r="O28" s="654">
        <f>不破・養老・海津!U22</f>
        <v>0</v>
      </c>
      <c r="P28" s="144">
        <f>不破・養老・海津!V22</f>
        <v>2</v>
      </c>
      <c r="Q28" s="279">
        <f>不破・養老・海津!Y22</f>
        <v>0</v>
      </c>
      <c r="R28" s="654"/>
      <c r="S28" s="144">
        <f t="shared" si="4"/>
        <v>13</v>
      </c>
      <c r="T28" s="708">
        <f t="shared" si="5"/>
        <v>6550</v>
      </c>
      <c r="U28" s="709">
        <f t="shared" si="6"/>
        <v>0</v>
      </c>
    </row>
    <row r="29" spans="1:21" ht="14.45" customHeight="1">
      <c r="A29" s="138">
        <v>53</v>
      </c>
      <c r="B29" s="109"/>
      <c r="C29" s="756" t="s">
        <v>309</v>
      </c>
      <c r="D29" s="272">
        <f>不破・養老・海津!B33</f>
        <v>4</v>
      </c>
      <c r="E29" s="26">
        <f>不破・養老・海津!E33</f>
        <v>5750</v>
      </c>
      <c r="F29" s="669">
        <f>不破・養老・海津!F33</f>
        <v>0</v>
      </c>
      <c r="G29" s="261">
        <f>不破・養老・海津!G33</f>
        <v>4</v>
      </c>
      <c r="H29" s="279">
        <f>不破・養老・海津!J33</f>
        <v>0</v>
      </c>
      <c r="I29" s="654">
        <f>不破・養老・海津!K33</f>
        <v>0</v>
      </c>
      <c r="J29" s="144">
        <f>不破・養老・海津!L33</f>
        <v>4</v>
      </c>
      <c r="K29" s="279">
        <f>不破・養老・海津!O33</f>
        <v>0</v>
      </c>
      <c r="L29" s="654"/>
      <c r="M29" s="144">
        <f>不破・養老・海津!Q33</f>
        <v>4</v>
      </c>
      <c r="N29" s="279">
        <f>不破・養老・海津!T33</f>
        <v>1650</v>
      </c>
      <c r="O29" s="654">
        <f>不破・養老・海津!U33</f>
        <v>0</v>
      </c>
      <c r="P29" s="144">
        <f>不破・養老・海津!V33</f>
        <v>1</v>
      </c>
      <c r="Q29" s="279">
        <f>不破・養老・海津!Y33</f>
        <v>350</v>
      </c>
      <c r="R29" s="654">
        <f>不破・養老・海津!Z33</f>
        <v>0</v>
      </c>
      <c r="S29" s="144">
        <f t="shared" si="4"/>
        <v>17</v>
      </c>
      <c r="T29" s="708">
        <f t="shared" si="5"/>
        <v>7750</v>
      </c>
      <c r="U29" s="709">
        <f t="shared" si="6"/>
        <v>0</v>
      </c>
    </row>
    <row r="30" spans="1:21" ht="14.45" customHeight="1">
      <c r="A30" s="138">
        <v>54</v>
      </c>
      <c r="B30" s="109"/>
      <c r="C30" s="756" t="s">
        <v>604</v>
      </c>
      <c r="D30" s="272">
        <f>羽島市郡・安八!B35</f>
        <v>3</v>
      </c>
      <c r="E30" s="26">
        <f>羽島市郡・安八!E35</f>
        <v>8200</v>
      </c>
      <c r="F30" s="669">
        <f>羽島市郡・安八!F35</f>
        <v>0</v>
      </c>
      <c r="G30" s="261">
        <f>羽島市郡・安八!G35</f>
        <v>3</v>
      </c>
      <c r="H30" s="279">
        <f>羽島市郡・安八!J35</f>
        <v>0</v>
      </c>
      <c r="I30" s="654"/>
      <c r="J30" s="144">
        <f>羽島市郡・安八!L35</f>
        <v>3</v>
      </c>
      <c r="K30" s="279">
        <f>羽島市郡・安八!O35</f>
        <v>0</v>
      </c>
      <c r="L30" s="654"/>
      <c r="M30" s="144">
        <f>羽島市郡・安八!Q35</f>
        <v>3</v>
      </c>
      <c r="N30" s="279">
        <f>羽島市郡・安八!T35</f>
        <v>0</v>
      </c>
      <c r="O30" s="654"/>
      <c r="P30" s="144">
        <f>羽島市郡・安八!V35</f>
        <v>2</v>
      </c>
      <c r="Q30" s="279">
        <f>羽島市郡・安八!Y35</f>
        <v>250</v>
      </c>
      <c r="R30" s="654">
        <f>羽島市郡・安八!Z35</f>
        <v>0</v>
      </c>
      <c r="S30" s="144">
        <f t="shared" si="4"/>
        <v>14</v>
      </c>
      <c r="T30" s="708">
        <f t="shared" si="5"/>
        <v>8450</v>
      </c>
      <c r="U30" s="709">
        <f t="shared" si="6"/>
        <v>0</v>
      </c>
    </row>
    <row r="31" spans="1:21" ht="14.45" customHeight="1">
      <c r="A31" s="138">
        <v>54</v>
      </c>
      <c r="B31" s="109"/>
      <c r="C31" s="756" t="s">
        <v>605</v>
      </c>
      <c r="D31" s="272">
        <f>羽島市郡・安八!B26</f>
        <v>3</v>
      </c>
      <c r="E31" s="26">
        <f>羽島市郡・安八!E26</f>
        <v>4850</v>
      </c>
      <c r="F31" s="669">
        <f>羽島市郡・安八!F26</f>
        <v>0</v>
      </c>
      <c r="G31" s="261">
        <f>羽島市郡・安八!G26</f>
        <v>1</v>
      </c>
      <c r="H31" s="279">
        <f>羽島市郡・安八!J26</f>
        <v>0</v>
      </c>
      <c r="I31" s="654">
        <f>羽島市郡・安八!K26</f>
        <v>0</v>
      </c>
      <c r="J31" s="144">
        <f>羽島市郡・安八!L26</f>
        <v>1</v>
      </c>
      <c r="K31" s="279">
        <f>羽島市郡・安八!O26</f>
        <v>0</v>
      </c>
      <c r="L31" s="654"/>
      <c r="M31" s="144">
        <f>羽島市郡・安八!Q26</f>
        <v>1</v>
      </c>
      <c r="N31" s="279">
        <f>羽島市郡・安八!T26</f>
        <v>1600</v>
      </c>
      <c r="O31" s="654">
        <f>羽島市郡・安八!U26</f>
        <v>0</v>
      </c>
      <c r="P31" s="144">
        <f>羽島市郡・安八!V26</f>
        <v>1</v>
      </c>
      <c r="Q31" s="279">
        <f>羽島市郡・安八!Y26</f>
        <v>900</v>
      </c>
      <c r="R31" s="654">
        <f>羽島市郡・安八!Z26</f>
        <v>0</v>
      </c>
      <c r="S31" s="144">
        <f t="shared" si="4"/>
        <v>7</v>
      </c>
      <c r="T31" s="708">
        <f t="shared" si="5"/>
        <v>7350</v>
      </c>
      <c r="U31" s="709">
        <f t="shared" si="6"/>
        <v>0</v>
      </c>
    </row>
    <row r="32" spans="1:21" ht="14.45" customHeight="1">
      <c r="A32" s="138">
        <v>55</v>
      </c>
      <c r="B32" s="109"/>
      <c r="C32" s="756" t="s">
        <v>287</v>
      </c>
      <c r="D32" s="272">
        <f>本巣市郡・瑞穂・山県!B12</f>
        <v>3</v>
      </c>
      <c r="E32" s="26">
        <f>本巣市郡・瑞穂・山県!E12</f>
        <v>4300</v>
      </c>
      <c r="F32" s="669">
        <f>本巣市郡・瑞穂・山県!F12</f>
        <v>0</v>
      </c>
      <c r="G32" s="261">
        <f>本巣市郡・瑞穂・山県!G12</f>
        <v>4</v>
      </c>
      <c r="H32" s="279">
        <f>本巣市郡・瑞穂・山県!J12</f>
        <v>0</v>
      </c>
      <c r="I32" s="654"/>
      <c r="J32" s="144">
        <f>本巣市郡・瑞穂・山県!L12</f>
        <v>4</v>
      </c>
      <c r="K32" s="279">
        <f>本巣市郡・瑞穂・山県!O12</f>
        <v>0</v>
      </c>
      <c r="L32" s="654"/>
      <c r="M32" s="144">
        <f>本巣市郡・瑞穂・山県!Q12</f>
        <v>4</v>
      </c>
      <c r="N32" s="279">
        <f>本巣市郡・瑞穂・山県!T12</f>
        <v>3400</v>
      </c>
      <c r="O32" s="654">
        <f>本巣市郡・瑞穂・山県!U12</f>
        <v>0</v>
      </c>
      <c r="P32" s="144">
        <f>本巣市郡・瑞穂・山県!V12</f>
        <v>0</v>
      </c>
      <c r="Q32" s="279">
        <f>本巣市郡・瑞穂・山県!Y12</f>
        <v>0</v>
      </c>
      <c r="R32" s="654"/>
      <c r="S32" s="144">
        <f t="shared" si="4"/>
        <v>15</v>
      </c>
      <c r="T32" s="708">
        <f t="shared" si="5"/>
        <v>7700</v>
      </c>
      <c r="U32" s="709">
        <f t="shared" si="6"/>
        <v>0</v>
      </c>
    </row>
    <row r="33" spans="1:21" ht="14.45" customHeight="1">
      <c r="A33" s="138">
        <v>55</v>
      </c>
      <c r="B33" s="109"/>
      <c r="C33" s="756" t="s">
        <v>288</v>
      </c>
      <c r="D33" s="272">
        <f>本巣市郡・瑞穂・山県!B19</f>
        <v>2</v>
      </c>
      <c r="E33" s="26">
        <f>本巣市郡・瑞穂・山県!E19</f>
        <v>2800</v>
      </c>
      <c r="F33" s="669">
        <f>本巣市郡・瑞穂・山県!F19</f>
        <v>0</v>
      </c>
      <c r="G33" s="261">
        <f>本巣市郡・瑞穂・山県!G19</f>
        <v>0</v>
      </c>
      <c r="H33" s="279">
        <f>本巣市郡・瑞穂・山県!J19</f>
        <v>0</v>
      </c>
      <c r="I33" s="654">
        <f>本巣市郡・瑞穂・山県!K19</f>
        <v>0</v>
      </c>
      <c r="J33" s="144">
        <f>本巣市郡・瑞穂・山県!L19</f>
        <v>0</v>
      </c>
      <c r="K33" s="279">
        <f>本巣市郡・瑞穂・山県!O19</f>
        <v>0</v>
      </c>
      <c r="L33" s="654">
        <f>本巣市郡・瑞穂・山県!P19</f>
        <v>0</v>
      </c>
      <c r="M33" s="144">
        <f>本巣市郡・瑞穂・山県!Q19</f>
        <v>0</v>
      </c>
      <c r="N33" s="279">
        <f>本巣市郡・瑞穂・山県!T19</f>
        <v>0</v>
      </c>
      <c r="O33" s="654">
        <f>本巣市郡・瑞穂・山県!U19</f>
        <v>0</v>
      </c>
      <c r="P33" s="144">
        <f>本巣市郡・瑞穂・山県!V19</f>
        <v>1</v>
      </c>
      <c r="Q33" s="279">
        <f>本巣市郡・瑞穂・山県!Y19</f>
        <v>400</v>
      </c>
      <c r="R33" s="654">
        <f>本巣市郡・瑞穂・山県!Z19</f>
        <v>0</v>
      </c>
      <c r="S33" s="144">
        <f t="shared" si="4"/>
        <v>3</v>
      </c>
      <c r="T33" s="708">
        <f t="shared" si="5"/>
        <v>3200</v>
      </c>
      <c r="U33" s="709">
        <f t="shared" si="6"/>
        <v>0</v>
      </c>
    </row>
    <row r="34" spans="1:21" ht="14.45" customHeight="1">
      <c r="A34" s="138">
        <v>57</v>
      </c>
      <c r="B34" s="109"/>
      <c r="C34" s="756" t="s">
        <v>606</v>
      </c>
      <c r="D34" s="272">
        <f>美濃・加茂!B33</f>
        <v>12</v>
      </c>
      <c r="E34" s="26">
        <f>美濃・加茂!E33</f>
        <v>11650</v>
      </c>
      <c r="F34" s="669">
        <f>美濃・加茂!F33</f>
        <v>0</v>
      </c>
      <c r="G34" s="261">
        <f>美濃・加茂!G33</f>
        <v>12</v>
      </c>
      <c r="H34" s="279">
        <f>美濃・加茂!J33</f>
        <v>0</v>
      </c>
      <c r="I34" s="654">
        <f>美濃・加茂!K33</f>
        <v>0</v>
      </c>
      <c r="J34" s="144">
        <f>美濃・加茂!L33</f>
        <v>11</v>
      </c>
      <c r="K34" s="279">
        <f>美濃・加茂!O33</f>
        <v>0</v>
      </c>
      <c r="L34" s="654"/>
      <c r="M34" s="144">
        <f>美濃・加茂!Q33</f>
        <v>12</v>
      </c>
      <c r="N34" s="279">
        <f>美濃・加茂!T33</f>
        <v>550</v>
      </c>
      <c r="O34" s="654">
        <f>美濃・加茂!U33</f>
        <v>0</v>
      </c>
      <c r="P34" s="144">
        <f>美濃・加茂!V33</f>
        <v>4</v>
      </c>
      <c r="Q34" s="279">
        <f>美濃・加茂!Y33</f>
        <v>150</v>
      </c>
      <c r="R34" s="654">
        <f>美濃・加茂!Z33</f>
        <v>0</v>
      </c>
      <c r="S34" s="144">
        <f t="shared" si="4"/>
        <v>51</v>
      </c>
      <c r="T34" s="708">
        <f t="shared" si="5"/>
        <v>12350</v>
      </c>
      <c r="U34" s="709">
        <f t="shared" si="6"/>
        <v>0</v>
      </c>
    </row>
    <row r="35" spans="1:21" ht="14.45" customHeight="1">
      <c r="A35" s="138">
        <v>58</v>
      </c>
      <c r="B35" s="109"/>
      <c r="C35" s="756" t="s">
        <v>607</v>
      </c>
      <c r="D35" s="272">
        <f>美濃加茂・可児市郡!B32</f>
        <v>1</v>
      </c>
      <c r="E35" s="26">
        <f>美濃加茂・可児市郡!E32</f>
        <v>2250</v>
      </c>
      <c r="F35" s="669">
        <f>美濃加茂・可児市郡!F32</f>
        <v>0</v>
      </c>
      <c r="G35" s="261">
        <f>美濃加茂・可児市郡!G32</f>
        <v>1</v>
      </c>
      <c r="H35" s="279">
        <f>美濃加茂・可児市郡!J32</f>
        <v>0</v>
      </c>
      <c r="I35" s="654">
        <f>美濃加茂・可児市郡!K32</f>
        <v>0</v>
      </c>
      <c r="J35" s="144">
        <f>美濃加茂・可児市郡!L32</f>
        <v>1</v>
      </c>
      <c r="K35" s="279">
        <f>美濃加茂・可児市郡!O32</f>
        <v>0</v>
      </c>
      <c r="L35" s="654"/>
      <c r="M35" s="144">
        <f>美濃加茂・可児市郡!Q32</f>
        <v>1</v>
      </c>
      <c r="N35" s="279">
        <f>美濃加茂・可児市郡!T32</f>
        <v>0</v>
      </c>
      <c r="O35" s="654"/>
      <c r="P35" s="161"/>
      <c r="Q35" s="279">
        <f>美濃加茂・可児市郡!Y32</f>
        <v>0</v>
      </c>
      <c r="R35" s="654"/>
      <c r="S35" s="144">
        <f t="shared" si="4"/>
        <v>4</v>
      </c>
      <c r="T35" s="708">
        <f t="shared" si="5"/>
        <v>2250</v>
      </c>
      <c r="U35" s="709">
        <f t="shared" si="6"/>
        <v>0</v>
      </c>
    </row>
    <row r="36" spans="1:21" ht="14.45" customHeight="1">
      <c r="A36" s="138">
        <v>62</v>
      </c>
      <c r="B36" s="109" t="s">
        <v>248</v>
      </c>
      <c r="C36" s="756" t="s">
        <v>271</v>
      </c>
      <c r="D36" s="272">
        <f>郡上・下呂!B18</f>
        <v>7</v>
      </c>
      <c r="E36" s="26">
        <f>郡上・下呂!E18</f>
        <v>8100</v>
      </c>
      <c r="F36" s="669">
        <f>郡上・下呂!F18</f>
        <v>0</v>
      </c>
      <c r="G36" s="261">
        <f>郡上・下呂!G18</f>
        <v>7</v>
      </c>
      <c r="H36" s="279">
        <f>郡上・下呂!J18</f>
        <v>0</v>
      </c>
      <c r="I36" s="654"/>
      <c r="J36" s="144">
        <f>郡上・下呂!L18</f>
        <v>7</v>
      </c>
      <c r="K36" s="279">
        <f>郡上・下呂!O18</f>
        <v>0</v>
      </c>
      <c r="L36" s="654"/>
      <c r="M36" s="144">
        <f>郡上・下呂!Q18</f>
        <v>7</v>
      </c>
      <c r="N36" s="279">
        <f>郡上・下呂!T18</f>
        <v>1300</v>
      </c>
      <c r="O36" s="654">
        <f>郡上・下呂!U18</f>
        <v>0</v>
      </c>
      <c r="P36" s="144">
        <f>郡上・下呂!V18</f>
        <v>2</v>
      </c>
      <c r="Q36" s="279">
        <f>郡上・下呂!Y18</f>
        <v>50</v>
      </c>
      <c r="R36" s="654">
        <f>郡上・下呂!Z18</f>
        <v>0</v>
      </c>
      <c r="S36" s="144">
        <f t="shared" si="4"/>
        <v>30</v>
      </c>
      <c r="T36" s="708">
        <f t="shared" si="5"/>
        <v>9450</v>
      </c>
      <c r="U36" s="709">
        <f t="shared" si="6"/>
        <v>0</v>
      </c>
    </row>
    <row r="37" spans="1:21" ht="14.45" customHeight="1">
      <c r="A37" s="138">
        <v>62</v>
      </c>
      <c r="B37" s="109"/>
      <c r="C37" s="756" t="s">
        <v>272</v>
      </c>
      <c r="D37" s="272">
        <f>郡上・下呂!B33</f>
        <v>8</v>
      </c>
      <c r="E37" s="26">
        <f>郡上・下呂!E33</f>
        <v>8600</v>
      </c>
      <c r="F37" s="669">
        <f>郡上・下呂!F33</f>
        <v>0</v>
      </c>
      <c r="G37" s="261">
        <f>郡上・下呂!G33</f>
        <v>8</v>
      </c>
      <c r="H37" s="279">
        <f>郡上・下呂!J33</f>
        <v>0</v>
      </c>
      <c r="I37" s="654"/>
      <c r="J37" s="144">
        <f>郡上・下呂!L33</f>
        <v>8</v>
      </c>
      <c r="K37" s="279">
        <f>郡上・下呂!O33</f>
        <v>0</v>
      </c>
      <c r="L37" s="654"/>
      <c r="M37" s="144">
        <f>郡上・下呂!Q33</f>
        <v>8</v>
      </c>
      <c r="N37" s="279">
        <f>郡上・下呂!T33</f>
        <v>0</v>
      </c>
      <c r="O37" s="654">
        <f>郡上・下呂!U33</f>
        <v>0</v>
      </c>
      <c r="P37" s="144">
        <f>郡上・下呂!V33</f>
        <v>5</v>
      </c>
      <c r="Q37" s="279">
        <f>郡上・下呂!Y33</f>
        <v>650</v>
      </c>
      <c r="R37" s="654">
        <f>郡上・下呂!Z33</f>
        <v>0</v>
      </c>
      <c r="S37" s="144">
        <f t="shared" si="4"/>
        <v>37</v>
      </c>
      <c r="T37" s="708">
        <f t="shared" si="5"/>
        <v>9250</v>
      </c>
      <c r="U37" s="709">
        <f t="shared" si="6"/>
        <v>0</v>
      </c>
    </row>
    <row r="38" spans="1:21" ht="14.45" customHeight="1">
      <c r="A38" s="139">
        <v>63</v>
      </c>
      <c r="B38" s="116"/>
      <c r="C38" s="757" t="s">
        <v>282</v>
      </c>
      <c r="D38" s="273">
        <f>高山・飛騨!B31</f>
        <v>7</v>
      </c>
      <c r="E38" s="48">
        <f>高山・飛騨!E31</f>
        <v>5650</v>
      </c>
      <c r="F38" s="671">
        <f>高山・飛騨!F31</f>
        <v>0</v>
      </c>
      <c r="G38" s="262">
        <f>高山・飛騨!G31</f>
        <v>5</v>
      </c>
      <c r="H38" s="280">
        <f>高山・飛騨!J31</f>
        <v>0</v>
      </c>
      <c r="I38" s="655">
        <f>高山・飛騨!K31</f>
        <v>0</v>
      </c>
      <c r="J38" s="145">
        <f>高山・飛騨!L31</f>
        <v>5</v>
      </c>
      <c r="K38" s="280">
        <f>高山・飛騨!O31</f>
        <v>0</v>
      </c>
      <c r="L38" s="655">
        <f>高山・飛騨!P31</f>
        <v>0</v>
      </c>
      <c r="M38" s="145">
        <f>高山・飛騨!Q31</f>
        <v>7</v>
      </c>
      <c r="N38" s="280">
        <f>高山・飛騨!T31</f>
        <v>850</v>
      </c>
      <c r="O38" s="655">
        <f>高山・飛騨!U31</f>
        <v>0</v>
      </c>
      <c r="P38" s="145">
        <f>高山・飛騨!V31</f>
        <v>3</v>
      </c>
      <c r="Q38" s="280">
        <f>高山・飛騨!Y31</f>
        <v>250</v>
      </c>
      <c r="R38" s="655">
        <f>高山・飛騨!Z31</f>
        <v>0</v>
      </c>
      <c r="S38" s="145">
        <f t="shared" si="4"/>
        <v>27</v>
      </c>
      <c r="T38" s="711">
        <f t="shared" si="5"/>
        <v>6750</v>
      </c>
      <c r="U38" s="712">
        <f t="shared" si="6"/>
        <v>0</v>
      </c>
    </row>
    <row r="39" spans="1:21" ht="15.75" customHeight="1">
      <c r="A39" s="140"/>
      <c r="B39" s="904" t="s">
        <v>608</v>
      </c>
      <c r="C39" s="905"/>
      <c r="D39" s="274">
        <f t="shared" ref="D39:S39" si="7">SUM(D26:D38)</f>
        <v>59</v>
      </c>
      <c r="E39" s="662">
        <f t="shared" si="7"/>
        <v>81300</v>
      </c>
      <c r="F39" s="672">
        <f t="shared" si="7"/>
        <v>0</v>
      </c>
      <c r="G39" s="263">
        <f t="shared" si="7"/>
        <v>56</v>
      </c>
      <c r="H39" s="660">
        <f t="shared" si="7"/>
        <v>0</v>
      </c>
      <c r="I39" s="720">
        <f t="shared" si="7"/>
        <v>0</v>
      </c>
      <c r="J39" s="146">
        <f t="shared" si="7"/>
        <v>55</v>
      </c>
      <c r="K39" s="660">
        <f t="shared" si="7"/>
        <v>0</v>
      </c>
      <c r="L39" s="720">
        <f t="shared" si="7"/>
        <v>0</v>
      </c>
      <c r="M39" s="146">
        <f t="shared" si="7"/>
        <v>58</v>
      </c>
      <c r="N39" s="660">
        <f t="shared" si="7"/>
        <v>19050</v>
      </c>
      <c r="O39" s="720">
        <f t="shared" si="7"/>
        <v>0</v>
      </c>
      <c r="P39" s="146">
        <f t="shared" si="7"/>
        <v>25</v>
      </c>
      <c r="Q39" s="660">
        <f t="shared" si="7"/>
        <v>3650</v>
      </c>
      <c r="R39" s="682">
        <f t="shared" si="7"/>
        <v>0</v>
      </c>
      <c r="S39" s="146">
        <f t="shared" si="7"/>
        <v>253</v>
      </c>
      <c r="T39" s="662">
        <f t="shared" si="5"/>
        <v>104000</v>
      </c>
      <c r="U39" s="658">
        <f t="shared" si="6"/>
        <v>0</v>
      </c>
    </row>
    <row r="40" spans="1:21" ht="2.25" customHeight="1">
      <c r="A40" s="142"/>
      <c r="B40" s="123"/>
      <c r="C40" s="259"/>
      <c r="D40" s="276"/>
      <c r="E40" s="118"/>
      <c r="F40" s="673"/>
      <c r="G40" s="265"/>
      <c r="H40" s="282"/>
      <c r="I40" s="119"/>
      <c r="J40" s="154"/>
      <c r="K40" s="283"/>
      <c r="L40" s="120"/>
      <c r="M40" s="154"/>
      <c r="N40" s="283"/>
      <c r="O40" s="120"/>
      <c r="P40" s="154"/>
      <c r="Q40" s="283"/>
      <c r="R40" s="120"/>
      <c r="S40" s="145"/>
      <c r="T40" s="711"/>
      <c r="U40" s="712"/>
    </row>
    <row r="41" spans="1:21" ht="13.5" customHeight="1" thickBot="1">
      <c r="A41" s="143"/>
      <c r="B41" s="902" t="s">
        <v>609</v>
      </c>
      <c r="C41" s="903"/>
      <c r="D41" s="277">
        <f t="shared" ref="D41:S41" si="8">D24+D39</f>
        <v>195</v>
      </c>
      <c r="E41" s="766">
        <f t="shared" si="8"/>
        <v>312900</v>
      </c>
      <c r="F41" s="674">
        <f t="shared" si="8"/>
        <v>0</v>
      </c>
      <c r="G41" s="266">
        <f t="shared" si="8"/>
        <v>172</v>
      </c>
      <c r="H41" s="661">
        <f t="shared" si="8"/>
        <v>11000</v>
      </c>
      <c r="I41" s="721">
        <f t="shared" si="8"/>
        <v>0</v>
      </c>
      <c r="J41" s="148">
        <f t="shared" si="8"/>
        <v>181</v>
      </c>
      <c r="K41" s="661">
        <f t="shared" si="8"/>
        <v>600</v>
      </c>
      <c r="L41" s="721">
        <f t="shared" si="8"/>
        <v>0</v>
      </c>
      <c r="M41" s="148">
        <f t="shared" si="8"/>
        <v>177</v>
      </c>
      <c r="N41" s="661">
        <f t="shared" si="8"/>
        <v>126550</v>
      </c>
      <c r="O41" s="721">
        <f t="shared" si="8"/>
        <v>0</v>
      </c>
      <c r="P41" s="148">
        <f t="shared" si="8"/>
        <v>65</v>
      </c>
      <c r="Q41" s="661">
        <f t="shared" si="8"/>
        <v>20150</v>
      </c>
      <c r="R41" s="721">
        <f t="shared" si="8"/>
        <v>0</v>
      </c>
      <c r="S41" s="148">
        <f t="shared" si="8"/>
        <v>790</v>
      </c>
      <c r="T41" s="663">
        <f>E41+H41+K41+N41+Q41</f>
        <v>471200</v>
      </c>
      <c r="U41" s="775">
        <f t="shared" si="6"/>
        <v>0</v>
      </c>
    </row>
    <row r="42" spans="1:21" ht="6" customHeight="1">
      <c r="D42" s="270"/>
      <c r="E42" s="271"/>
      <c r="F42" s="113"/>
    </row>
    <row r="43" spans="1:21" ht="18" customHeight="1">
      <c r="A43" s="890" t="s">
        <v>610</v>
      </c>
      <c r="B43" s="891"/>
      <c r="C43" s="892"/>
      <c r="D43" s="159" t="s">
        <v>714</v>
      </c>
      <c r="E43" s="73"/>
      <c r="F43" s="73"/>
      <c r="G43" s="150"/>
      <c r="H43" s="76"/>
      <c r="I43" s="73"/>
      <c r="J43" s="149"/>
      <c r="K43" s="78"/>
      <c r="L43" s="76"/>
      <c r="M43" s="149"/>
      <c r="N43" s="78"/>
      <c r="O43" s="76"/>
      <c r="P43" s="149"/>
      <c r="Q43" s="78"/>
      <c r="R43" s="76"/>
      <c r="S43" s="155"/>
      <c r="T43" s="73"/>
      <c r="U43" s="761">
        <v>45778</v>
      </c>
    </row>
    <row r="44" spans="1:21" ht="8.25" customHeight="1">
      <c r="A44" s="893"/>
      <c r="B44" s="894"/>
      <c r="C44" s="895"/>
      <c r="D44" s="88"/>
      <c r="E44" s="89"/>
      <c r="F44" s="89"/>
      <c r="G44" s="151"/>
      <c r="H44" s="92"/>
      <c r="I44" s="89"/>
      <c r="J44" s="162"/>
      <c r="K44" s="94"/>
      <c r="L44" s="92"/>
      <c r="M44" s="162"/>
      <c r="N44" s="94"/>
      <c r="O44" s="92"/>
      <c r="P44" s="162"/>
      <c r="Q44" s="94"/>
      <c r="R44" s="92"/>
      <c r="S44" s="156"/>
      <c r="T44" s="89"/>
      <c r="U44" s="284"/>
    </row>
    <row r="45" spans="1:21" ht="7.5" customHeight="1" thickBot="1">
      <c r="D45" s="731"/>
      <c r="E45" s="732"/>
      <c r="F45" s="732"/>
    </row>
    <row r="46" spans="1:21" ht="12.95" customHeight="1">
      <c r="A46" s="876"/>
      <c r="B46" s="876"/>
      <c r="C46" s="877"/>
      <c r="D46" s="899" t="s">
        <v>1</v>
      </c>
      <c r="E46" s="900"/>
      <c r="F46" s="901"/>
      <c r="G46" s="845" t="s">
        <v>2</v>
      </c>
      <c r="H46" s="763"/>
      <c r="I46" s="764"/>
      <c r="J46" s="762" t="s">
        <v>5</v>
      </c>
      <c r="K46" s="763"/>
      <c r="L46" s="765"/>
      <c r="M46" s="762" t="s">
        <v>119</v>
      </c>
      <c r="N46" s="763"/>
      <c r="O46" s="764"/>
      <c r="P46" s="832"/>
      <c r="Q46" s="763"/>
      <c r="R46" s="764"/>
      <c r="S46" s="762" t="s">
        <v>344</v>
      </c>
      <c r="T46" s="763"/>
      <c r="U46" s="714"/>
    </row>
    <row r="47" spans="1:21" ht="12.95" customHeight="1">
      <c r="A47" s="917" t="s">
        <v>667</v>
      </c>
      <c r="B47" s="917"/>
      <c r="C47" s="918"/>
      <c r="D47" s="844">
        <v>190</v>
      </c>
      <c r="E47" s="786">
        <v>355600</v>
      </c>
      <c r="F47" s="777"/>
      <c r="G47" s="846">
        <v>72</v>
      </c>
      <c r="H47" s="610">
        <v>39000</v>
      </c>
      <c r="I47" s="778"/>
      <c r="J47" s="609">
        <v>169</v>
      </c>
      <c r="K47" s="610">
        <v>4300</v>
      </c>
      <c r="L47" s="833"/>
      <c r="M47" s="609">
        <v>64</v>
      </c>
      <c r="N47" s="610">
        <v>31350</v>
      </c>
      <c r="O47" s="722"/>
      <c r="P47" s="609">
        <v>0</v>
      </c>
      <c r="Q47" s="610">
        <v>0</v>
      </c>
      <c r="R47" s="722"/>
      <c r="S47" s="783">
        <v>495</v>
      </c>
      <c r="T47" s="784">
        <v>430250</v>
      </c>
      <c r="U47" s="723">
        <v>0</v>
      </c>
    </row>
    <row r="48" spans="1:21" ht="12.95" customHeight="1">
      <c r="A48" s="919" t="s">
        <v>668</v>
      </c>
      <c r="B48" s="919"/>
      <c r="C48" s="920"/>
      <c r="D48" s="611">
        <v>232</v>
      </c>
      <c r="E48" s="223">
        <v>464250</v>
      </c>
      <c r="F48" s="779"/>
      <c r="G48" s="847">
        <v>91</v>
      </c>
      <c r="H48" s="193">
        <v>45250</v>
      </c>
      <c r="I48" s="780"/>
      <c r="J48" s="612">
        <v>216</v>
      </c>
      <c r="K48" s="193">
        <v>3950</v>
      </c>
      <c r="L48" s="834"/>
      <c r="M48" s="612">
        <v>59</v>
      </c>
      <c r="N48" s="193">
        <v>25750</v>
      </c>
      <c r="O48" s="724"/>
      <c r="P48" s="612">
        <v>0</v>
      </c>
      <c r="Q48" s="193">
        <v>0</v>
      </c>
      <c r="R48" s="724"/>
      <c r="S48" s="612">
        <v>598</v>
      </c>
      <c r="T48" s="26">
        <v>539200</v>
      </c>
      <c r="U48" s="725">
        <v>0</v>
      </c>
    </row>
    <row r="49" spans="1:21" ht="12.95" customHeight="1">
      <c r="A49" s="921" t="s">
        <v>669</v>
      </c>
      <c r="B49" s="921"/>
      <c r="C49" s="922"/>
      <c r="D49" s="613">
        <v>178</v>
      </c>
      <c r="E49" s="227">
        <v>365100</v>
      </c>
      <c r="F49" s="781"/>
      <c r="G49" s="848">
        <v>88</v>
      </c>
      <c r="H49" s="205">
        <v>30550</v>
      </c>
      <c r="I49" s="782"/>
      <c r="J49" s="614">
        <v>173</v>
      </c>
      <c r="K49" s="205">
        <v>2050</v>
      </c>
      <c r="L49" s="835"/>
      <c r="M49" s="614">
        <v>62</v>
      </c>
      <c r="N49" s="205">
        <v>21000</v>
      </c>
      <c r="O49" s="726"/>
      <c r="P49" s="614">
        <v>0</v>
      </c>
      <c r="Q49" s="205">
        <v>0</v>
      </c>
      <c r="R49" s="726"/>
      <c r="S49" s="853">
        <v>501</v>
      </c>
      <c r="T49" s="664">
        <v>418700</v>
      </c>
      <c r="U49" s="727">
        <v>0</v>
      </c>
    </row>
    <row r="50" spans="1:21" ht="12.95" customHeight="1">
      <c r="A50" s="925" t="s">
        <v>339</v>
      </c>
      <c r="B50" s="925"/>
      <c r="C50" s="926"/>
      <c r="D50" s="705">
        <v>600</v>
      </c>
      <c r="E50" s="711">
        <v>1184950</v>
      </c>
      <c r="F50" s="706">
        <v>0</v>
      </c>
      <c r="G50" s="666">
        <v>251</v>
      </c>
      <c r="H50" s="616">
        <v>114800</v>
      </c>
      <c r="I50" s="728">
        <v>0</v>
      </c>
      <c r="J50" s="615">
        <v>558</v>
      </c>
      <c r="K50" s="616">
        <v>10300</v>
      </c>
      <c r="L50" s="729">
        <v>0</v>
      </c>
      <c r="M50" s="615">
        <v>185</v>
      </c>
      <c r="N50" s="616">
        <v>78100</v>
      </c>
      <c r="O50" s="728">
        <v>0</v>
      </c>
      <c r="P50" s="666"/>
      <c r="Q50" s="616">
        <v>0</v>
      </c>
      <c r="R50" s="728">
        <v>0</v>
      </c>
      <c r="S50" s="854">
        <v>1594</v>
      </c>
      <c r="T50" s="665">
        <v>1388150</v>
      </c>
      <c r="U50" s="728">
        <v>0</v>
      </c>
    </row>
    <row r="51" spans="1:21" ht="12.95" customHeight="1">
      <c r="A51" s="923"/>
      <c r="B51" s="923"/>
      <c r="C51" s="924"/>
      <c r="D51" s="896" t="s">
        <v>1</v>
      </c>
      <c r="E51" s="897"/>
      <c r="F51" s="898"/>
      <c r="G51" s="845" t="s">
        <v>2</v>
      </c>
      <c r="H51" s="763"/>
      <c r="I51" s="764"/>
      <c r="J51" s="762" t="s">
        <v>5</v>
      </c>
      <c r="K51" s="763"/>
      <c r="L51" s="765"/>
      <c r="M51" s="762" t="s">
        <v>119</v>
      </c>
      <c r="N51" s="763"/>
      <c r="O51" s="764"/>
      <c r="P51" s="762" t="s">
        <v>340</v>
      </c>
      <c r="Q51" s="763"/>
      <c r="R51" s="764"/>
      <c r="S51" s="871" t="s">
        <v>344</v>
      </c>
      <c r="T51" s="872"/>
      <c r="U51" s="873"/>
    </row>
    <row r="52" spans="1:21" ht="12.95" customHeight="1">
      <c r="A52" s="874" t="s">
        <v>341</v>
      </c>
      <c r="B52" s="874"/>
      <c r="C52" s="875"/>
      <c r="D52" s="829">
        <f t="shared" ref="D52:L52" si="9">D41</f>
        <v>195</v>
      </c>
      <c r="E52" s="48">
        <f t="shared" si="9"/>
        <v>312900</v>
      </c>
      <c r="F52" s="830">
        <f t="shared" si="9"/>
        <v>0</v>
      </c>
      <c r="G52" s="849">
        <f t="shared" si="9"/>
        <v>172</v>
      </c>
      <c r="H52" s="395">
        <f t="shared" si="9"/>
        <v>11000</v>
      </c>
      <c r="I52" s="785">
        <f t="shared" si="9"/>
        <v>0</v>
      </c>
      <c r="J52" s="617">
        <f t="shared" si="9"/>
        <v>181</v>
      </c>
      <c r="K52" s="733">
        <f t="shared" si="9"/>
        <v>600</v>
      </c>
      <c r="L52" s="831">
        <f t="shared" si="9"/>
        <v>0</v>
      </c>
      <c r="M52" s="617">
        <f>P41</f>
        <v>65</v>
      </c>
      <c r="N52" s="733">
        <f>Q41</f>
        <v>20150</v>
      </c>
      <c r="O52" s="621">
        <f>R41</f>
        <v>0</v>
      </c>
      <c r="P52" s="617">
        <f>M41</f>
        <v>177</v>
      </c>
      <c r="Q52" s="733">
        <f>N41</f>
        <v>126550</v>
      </c>
      <c r="R52" s="621">
        <f>O41</f>
        <v>0</v>
      </c>
      <c r="S52" s="617">
        <f>S41</f>
        <v>790</v>
      </c>
      <c r="T52" s="618">
        <f>T41</f>
        <v>471200</v>
      </c>
      <c r="U52" s="689">
        <f>F52+I52+L52+O52+R52</f>
        <v>0</v>
      </c>
    </row>
    <row r="53" spans="1:21" ht="12.95" customHeight="1">
      <c r="A53" s="923"/>
      <c r="B53" s="923"/>
      <c r="C53" s="924"/>
      <c r="D53" s="896" t="s">
        <v>1</v>
      </c>
      <c r="E53" s="897"/>
      <c r="F53" s="898"/>
      <c r="G53" s="845" t="s">
        <v>2</v>
      </c>
      <c r="H53" s="763"/>
      <c r="I53" s="764"/>
      <c r="J53" s="762" t="s">
        <v>5</v>
      </c>
      <c r="K53" s="763"/>
      <c r="L53" s="765"/>
      <c r="M53" s="762" t="s">
        <v>119</v>
      </c>
      <c r="N53" s="763"/>
      <c r="O53" s="764"/>
      <c r="P53" s="832"/>
      <c r="Q53" s="763"/>
      <c r="R53" s="764"/>
      <c r="S53" s="871" t="s">
        <v>670</v>
      </c>
      <c r="T53" s="872"/>
      <c r="U53" s="873"/>
    </row>
    <row r="54" spans="1:21" ht="12.95" customHeight="1">
      <c r="A54" s="874" t="s">
        <v>342</v>
      </c>
      <c r="B54" s="874"/>
      <c r="C54" s="875"/>
      <c r="D54" s="851">
        <v>170</v>
      </c>
      <c r="E54" s="444">
        <v>253600</v>
      </c>
      <c r="F54" s="828">
        <v>0</v>
      </c>
      <c r="G54" s="850">
        <v>123</v>
      </c>
      <c r="H54" s="444">
        <v>75650</v>
      </c>
      <c r="I54" s="690">
        <v>0</v>
      </c>
      <c r="J54" s="735">
        <v>144</v>
      </c>
      <c r="K54" s="734">
        <v>33050</v>
      </c>
      <c r="L54" s="667">
        <v>0</v>
      </c>
      <c r="M54" s="735">
        <v>72</v>
      </c>
      <c r="N54" s="619">
        <v>51850</v>
      </c>
      <c r="O54" s="620">
        <v>0</v>
      </c>
      <c r="P54" s="668"/>
      <c r="Q54" s="619"/>
      <c r="R54" s="620"/>
      <c r="S54" s="614">
        <v>520</v>
      </c>
      <c r="T54" s="664">
        <v>414150</v>
      </c>
      <c r="U54" s="687">
        <v>0</v>
      </c>
    </row>
    <row r="55" spans="1:21" ht="12.95" customHeight="1" thickBot="1">
      <c r="A55" s="874" t="s">
        <v>343</v>
      </c>
      <c r="B55" s="874"/>
      <c r="C55" s="875"/>
      <c r="D55" s="836">
        <v>965</v>
      </c>
      <c r="E55" s="839">
        <v>1751450</v>
      </c>
      <c r="F55" s="852">
        <v>0</v>
      </c>
      <c r="G55" s="855">
        <v>546</v>
      </c>
      <c r="H55" s="685">
        <v>201450</v>
      </c>
      <c r="I55" s="838">
        <v>0</v>
      </c>
      <c r="J55" s="837">
        <v>883</v>
      </c>
      <c r="K55" s="685">
        <v>43950</v>
      </c>
      <c r="L55" s="838">
        <v>0</v>
      </c>
      <c r="M55" s="837">
        <v>322</v>
      </c>
      <c r="N55" s="685">
        <v>150100</v>
      </c>
      <c r="O55" s="838">
        <v>0</v>
      </c>
      <c r="P55" s="837">
        <v>177</v>
      </c>
      <c r="Q55" s="685">
        <v>126550</v>
      </c>
      <c r="R55" s="688"/>
      <c r="S55" s="685">
        <v>2904</v>
      </c>
      <c r="T55" s="685">
        <v>2273500</v>
      </c>
      <c r="U55" s="686">
        <v>0</v>
      </c>
    </row>
  </sheetData>
  <mergeCells count="26">
    <mergeCell ref="D7:F7"/>
    <mergeCell ref="C3:H4"/>
    <mergeCell ref="A55:C55"/>
    <mergeCell ref="A47:C47"/>
    <mergeCell ref="A48:C48"/>
    <mergeCell ref="A49:C49"/>
    <mergeCell ref="A51:C51"/>
    <mergeCell ref="A50:C50"/>
    <mergeCell ref="A52:C52"/>
    <mergeCell ref="A53:C53"/>
    <mergeCell ref="J1:L2"/>
    <mergeCell ref="J3:L4"/>
    <mergeCell ref="S51:U51"/>
    <mergeCell ref="A54:C54"/>
    <mergeCell ref="A46:C46"/>
    <mergeCell ref="S2:U4"/>
    <mergeCell ref="O1:R4"/>
    <mergeCell ref="A43:C44"/>
    <mergeCell ref="D53:F53"/>
    <mergeCell ref="D46:F46"/>
    <mergeCell ref="D51:F51"/>
    <mergeCell ref="S53:U53"/>
    <mergeCell ref="B41:C41"/>
    <mergeCell ref="B39:C39"/>
    <mergeCell ref="B24:C24"/>
    <mergeCell ref="C1:H2"/>
  </mergeCells>
  <phoneticPr fontId="5"/>
  <dataValidations count="1">
    <dataValidation type="list" allowBlank="1" showInputMessage="1" showErrorMessage="1" sqref="J1:L2" xr:uid="{00000000-0002-0000-0500-000000000000}">
      <formula1>サイズ</formula1>
    </dataValidation>
  </dataValidations>
  <hyperlinks>
    <hyperlink ref="C8" location="岐阜市!A1" display="岐阜市" xr:uid="{00000000-0004-0000-0500-000000000000}"/>
    <hyperlink ref="C9" location="大垣・揖斐!A1" display="大垣市" xr:uid="{00000000-0004-0000-0500-000001000000}"/>
    <hyperlink ref="C10" location="羽島市郡・安八!A1" display="羽島市" xr:uid="{00000000-0004-0000-0500-000002000000}"/>
    <hyperlink ref="C11" location="本巣市郡・瑞穂・山県!A20" display="瑞穂市" xr:uid="{00000000-0004-0000-0500-000003000000}"/>
    <hyperlink ref="C12" location="本巣市郡・瑞穂・山県!A40" display="山県市" xr:uid="{00000000-0004-0000-0500-000004000000}"/>
    <hyperlink ref="C13" location="各務原・関!A1" display="各務原市" xr:uid="{00000000-0004-0000-0500-000005000000}"/>
    <hyperlink ref="C14" location="各務原・関!A40" display="関市" xr:uid="{00000000-0004-0000-0500-000006000000}"/>
    <hyperlink ref="C15" location="美濃・加茂!A1" display="美濃市" xr:uid="{00000000-0004-0000-0500-000007000000}"/>
    <hyperlink ref="C16" location="美濃加茂・可児市郡!A1" display="美濃加茂市" xr:uid="{00000000-0004-0000-0500-000008000000}"/>
    <hyperlink ref="C17" location="美濃加茂・可児市郡!A35" display="可児市" xr:uid="{00000000-0004-0000-0500-000009000000}"/>
    <hyperlink ref="C18" location="多治見・土岐市!A1" display="多治見市" xr:uid="{00000000-0004-0000-0500-00000A000000}"/>
    <hyperlink ref="C19" location="多治見・土岐市!A45" display="土岐市" xr:uid="{00000000-0004-0000-0500-00000B000000}"/>
    <hyperlink ref="C20" location="瑞浪・中津川!A1" display="瑞浪市" xr:uid="{00000000-0004-0000-0500-00000C000000}"/>
    <hyperlink ref="C21" location="恵那!A1" display="恵那市" xr:uid="{00000000-0004-0000-0500-00000D000000}"/>
    <hyperlink ref="C22" location="瑞浪・中津川!A40" display="中津川市" xr:uid="{00000000-0004-0000-0500-00000E000000}"/>
    <hyperlink ref="C23" location="高山・飛騨!A1" display="高山市" xr:uid="{00000000-0004-0000-0500-00000F000000}"/>
    <hyperlink ref="C26" location="大垣・揖斐!A38" display="揖斐郡" xr:uid="{00000000-0004-0000-0500-000010000000}"/>
    <hyperlink ref="C27" location="不破・養老・海津!A1" display="不破郡" xr:uid="{00000000-0004-0000-0500-000011000000}"/>
    <hyperlink ref="C28" location="不破・養老・海津!A25" display="養老郡" xr:uid="{00000000-0004-0000-0500-000012000000}"/>
    <hyperlink ref="C29" location="不破・養老・海津!A40" display="海津市" xr:uid="{00000000-0004-0000-0500-000013000000}"/>
    <hyperlink ref="C30" location="羽島市郡・安八!A38" display="安八郡" xr:uid="{00000000-0004-0000-0500-000014000000}"/>
    <hyperlink ref="C31" location="羽島市郡・安八!A25" display="羽島郡" xr:uid="{00000000-0004-0000-0500-000015000000}"/>
    <hyperlink ref="C32" location="本巣市郡・瑞穂・山県!A1" display="本巣市" xr:uid="{00000000-0004-0000-0500-000016000000}"/>
    <hyperlink ref="C33" location="本巣市郡・瑞穂・山県!A1" display="本巣郡" xr:uid="{00000000-0004-0000-0500-000017000000}"/>
    <hyperlink ref="C34" location="美濃・加茂!A38" display="加茂郡" xr:uid="{00000000-0004-0000-0500-000018000000}"/>
    <hyperlink ref="C35" location="美濃加茂・可児市郡!A40" display="可児郡" xr:uid="{00000000-0004-0000-0500-000019000000}"/>
    <hyperlink ref="C36" location="郡上・下呂!A1" display="郡上市" xr:uid="{00000000-0004-0000-0500-00001A000000}"/>
    <hyperlink ref="C37" location="郡上・下呂!A38" display="下呂市" xr:uid="{00000000-0004-0000-0500-00001B000000}"/>
    <hyperlink ref="C38" location="高山・飛騨!A38" display="飛騨市" xr:uid="{00000000-0004-0000-0500-00001C000000}"/>
  </hyperlinks>
  <printOptions horizontalCentered="1" verticalCentered="1"/>
  <pageMargins left="0.23" right="0.2" top="0.23" bottom="0.4" header="0.19685039370078741" footer="0.19685039370078741"/>
  <pageSetup paperSize="9" scale="83" firstPageNumber="50" orientation="landscape" useFirstPageNumber="1" r:id="rId1"/>
  <headerFooter alignWithMargins="0">
    <oddFooter>&amp;C－&amp;P－&amp;R中日興業（株）</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5"/>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18"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18"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18" customHeight="1">
      <c r="A3" s="634" t="s">
        <v>140</v>
      </c>
      <c r="B3" s="928">
        <f>岐阜県表紙!C3</f>
        <v>0</v>
      </c>
      <c r="C3" s="928"/>
      <c r="D3" s="928"/>
      <c r="E3" s="928"/>
      <c r="F3" s="928"/>
      <c r="G3" s="928"/>
      <c r="H3" s="929"/>
      <c r="I3" s="640" t="s">
        <v>141</v>
      </c>
      <c r="J3" s="633"/>
      <c r="K3" s="867">
        <f>F44+K44+P44+U44+Z27</f>
        <v>0</v>
      </c>
      <c r="L3" s="867"/>
      <c r="M3" s="868"/>
      <c r="N3" s="641"/>
      <c r="O3" s="642"/>
      <c r="P3" s="944"/>
      <c r="Q3" s="944"/>
      <c r="R3" s="944"/>
      <c r="S3" s="944"/>
      <c r="T3" s="944"/>
      <c r="U3" s="944"/>
      <c r="V3" s="945"/>
      <c r="W3" s="936"/>
      <c r="X3" s="937"/>
      <c r="Y3" s="937"/>
      <c r="Z3" s="938"/>
    </row>
    <row r="4" spans="1:26" ht="18"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27" t="s">
        <v>656</v>
      </c>
      <c r="X5" s="927"/>
      <c r="Y5" s="927"/>
      <c r="Z5" s="927"/>
    </row>
    <row r="6" spans="1:26" s="12" customFormat="1" ht="18" customHeight="1" thickBot="1">
      <c r="A6" s="168" t="s">
        <v>116</v>
      </c>
      <c r="B6" s="11"/>
      <c r="C6" s="253" t="s">
        <v>21</v>
      </c>
      <c r="D6" s="170"/>
      <c r="E6" s="171"/>
      <c r="F6" s="172"/>
      <c r="G6" s="952" t="s">
        <v>693</v>
      </c>
      <c r="H6" s="953"/>
      <c r="I6" s="954">
        <f>E44+J44+O44+T44+Y27</f>
        <v>111000</v>
      </c>
      <c r="J6" s="954"/>
      <c r="K6" s="954"/>
      <c r="L6" s="290"/>
      <c r="M6" s="286"/>
      <c r="N6" s="287"/>
      <c r="O6" s="23"/>
      <c r="P6" s="23"/>
      <c r="Q6" s="23"/>
      <c r="R6" s="288"/>
      <c r="S6" s="289"/>
      <c r="T6" s="23"/>
      <c r="U6" s="23"/>
      <c r="V6" s="23"/>
      <c r="W6" s="288"/>
      <c r="X6" s="289"/>
      <c r="Y6" s="968">
        <f>岐阜県表紙!U43</f>
        <v>45778</v>
      </c>
      <c r="Z6" s="969"/>
    </row>
    <row r="7" spans="1:26" s="12" customFormat="1" ht="15.75" customHeight="1">
      <c r="A7" s="173" t="s">
        <v>19</v>
      </c>
      <c r="B7" s="304" t="s">
        <v>1</v>
      </c>
      <c r="C7" s="305"/>
      <c r="D7" s="306"/>
      <c r="E7" s="307"/>
      <c r="F7" s="308" t="s">
        <v>182</v>
      </c>
      <c r="G7" s="309" t="s">
        <v>2</v>
      </c>
      <c r="H7" s="309"/>
      <c r="I7" s="310"/>
      <c r="J7" s="311"/>
      <c r="K7" s="312" t="s">
        <v>133</v>
      </c>
      <c r="L7" s="313" t="s">
        <v>5</v>
      </c>
      <c r="M7" s="309"/>
      <c r="N7" s="310"/>
      <c r="O7" s="311"/>
      <c r="P7" s="312" t="s">
        <v>133</v>
      </c>
      <c r="Q7" s="313" t="s">
        <v>7</v>
      </c>
      <c r="R7" s="309"/>
      <c r="S7" s="310"/>
      <c r="T7" s="311"/>
      <c r="U7" s="312" t="s">
        <v>133</v>
      </c>
      <c r="V7" s="313" t="s">
        <v>134</v>
      </c>
      <c r="W7" s="309"/>
      <c r="X7" s="310"/>
      <c r="Y7" s="311"/>
      <c r="Z7" s="312" t="s">
        <v>135</v>
      </c>
    </row>
    <row r="8" spans="1:26" s="25" customFormat="1" ht="15.75" customHeight="1">
      <c r="A8" s="254"/>
      <c r="B8" s="314"/>
      <c r="C8" s="315" t="s">
        <v>440</v>
      </c>
      <c r="D8" s="316" t="s">
        <v>695</v>
      </c>
      <c r="E8" s="317">
        <v>1500</v>
      </c>
      <c r="F8" s="676"/>
      <c r="G8" s="318"/>
      <c r="H8" s="326" t="s">
        <v>853</v>
      </c>
      <c r="I8" s="323" t="s">
        <v>147</v>
      </c>
      <c r="J8" s="327"/>
      <c r="K8" s="691"/>
      <c r="L8" s="318"/>
      <c r="M8" s="319" t="s">
        <v>853</v>
      </c>
      <c r="N8" s="316" t="s">
        <v>151</v>
      </c>
      <c r="O8" s="320"/>
      <c r="P8" s="691"/>
      <c r="Q8" s="314"/>
      <c r="R8" s="319" t="s">
        <v>359</v>
      </c>
      <c r="S8" s="323" t="s">
        <v>915</v>
      </c>
      <c r="T8" s="320">
        <v>4950</v>
      </c>
      <c r="U8" s="691"/>
      <c r="V8" s="314"/>
      <c r="W8" s="326" t="s">
        <v>718</v>
      </c>
      <c r="X8" s="328"/>
      <c r="Y8" s="327">
        <v>750</v>
      </c>
      <c r="Z8" s="691"/>
    </row>
    <row r="9" spans="1:26" s="25" customFormat="1" ht="15.75" customHeight="1">
      <c r="A9" s="179"/>
      <c r="B9" s="321"/>
      <c r="C9" s="758" t="s">
        <v>616</v>
      </c>
      <c r="D9" s="323" t="s">
        <v>694</v>
      </c>
      <c r="E9" s="317">
        <v>1850</v>
      </c>
      <c r="F9" s="676"/>
      <c r="G9" s="325"/>
      <c r="H9" s="326" t="s">
        <v>854</v>
      </c>
      <c r="I9" s="323" t="s">
        <v>147</v>
      </c>
      <c r="J9" s="327"/>
      <c r="K9" s="692"/>
      <c r="L9" s="325"/>
      <c r="M9" s="330" t="s">
        <v>854</v>
      </c>
      <c r="N9" s="323" t="s">
        <v>151</v>
      </c>
      <c r="O9" s="327"/>
      <c r="P9" s="692"/>
      <c r="Q9" s="321"/>
      <c r="R9" s="326" t="s">
        <v>360</v>
      </c>
      <c r="S9" s="323" t="s">
        <v>734</v>
      </c>
      <c r="T9" s="327">
        <v>1850</v>
      </c>
      <c r="U9" s="692"/>
      <c r="V9" s="321"/>
      <c r="W9" s="326" t="s">
        <v>562</v>
      </c>
      <c r="X9" s="328"/>
      <c r="Y9" s="327">
        <v>350</v>
      </c>
      <c r="Z9" s="692"/>
    </row>
    <row r="10" spans="1:26" s="25" customFormat="1" ht="15.75" customHeight="1">
      <c r="A10" s="179"/>
      <c r="B10" s="321"/>
      <c r="C10" s="329" t="s">
        <v>441</v>
      </c>
      <c r="D10" s="323" t="s">
        <v>695</v>
      </c>
      <c r="E10" s="317">
        <v>1750</v>
      </c>
      <c r="F10" s="676"/>
      <c r="G10" s="325"/>
      <c r="H10" s="326" t="s">
        <v>361</v>
      </c>
      <c r="I10" s="323" t="s">
        <v>154</v>
      </c>
      <c r="J10" s="327"/>
      <c r="K10" s="692"/>
      <c r="L10" s="325"/>
      <c r="M10" s="330"/>
      <c r="N10" s="323"/>
      <c r="O10" s="327"/>
      <c r="P10" s="692"/>
      <c r="Q10" s="321"/>
      <c r="R10" s="326" t="s">
        <v>361</v>
      </c>
      <c r="S10" s="323" t="s">
        <v>8</v>
      </c>
      <c r="T10" s="327">
        <v>2050</v>
      </c>
      <c r="U10" s="692"/>
      <c r="V10" s="321"/>
      <c r="W10" s="326" t="s">
        <v>563</v>
      </c>
      <c r="X10" s="328"/>
      <c r="Y10" s="327">
        <v>500</v>
      </c>
      <c r="Z10" s="692"/>
    </row>
    <row r="11" spans="1:26" s="25" customFormat="1" ht="15.75" customHeight="1">
      <c r="A11" s="179"/>
      <c r="B11" s="321"/>
      <c r="C11" s="322" t="s">
        <v>442</v>
      </c>
      <c r="D11" s="323" t="s">
        <v>695</v>
      </c>
      <c r="E11" s="317">
        <v>1500</v>
      </c>
      <c r="F11" s="676"/>
      <c r="G11" s="325"/>
      <c r="H11" s="326" t="s">
        <v>712</v>
      </c>
      <c r="I11" s="323" t="s">
        <v>154</v>
      </c>
      <c r="J11" s="327"/>
      <c r="K11" s="692"/>
      <c r="L11" s="325"/>
      <c r="M11" s="330" t="s">
        <v>903</v>
      </c>
      <c r="N11" s="323" t="s">
        <v>27</v>
      </c>
      <c r="O11" s="327"/>
      <c r="P11" s="692"/>
      <c r="Q11" s="321"/>
      <c r="R11" s="326" t="s">
        <v>712</v>
      </c>
      <c r="S11" s="323" t="s">
        <v>14</v>
      </c>
      <c r="T11" s="327">
        <v>2800</v>
      </c>
      <c r="U11" s="692"/>
      <c r="V11" s="321"/>
      <c r="W11" s="326" t="s">
        <v>453</v>
      </c>
      <c r="X11" s="328"/>
      <c r="Y11" s="327">
        <v>800</v>
      </c>
      <c r="Z11" s="692"/>
    </row>
    <row r="12" spans="1:26" s="25" customFormat="1" ht="15.75" customHeight="1">
      <c r="A12" s="179"/>
      <c r="B12" s="321"/>
      <c r="C12" s="322" t="s">
        <v>443</v>
      </c>
      <c r="D12" s="323" t="s">
        <v>695</v>
      </c>
      <c r="E12" s="317">
        <v>1800</v>
      </c>
      <c r="F12" s="676"/>
      <c r="G12" s="325"/>
      <c r="H12" s="326" t="s">
        <v>657</v>
      </c>
      <c r="I12" s="323" t="s">
        <v>154</v>
      </c>
      <c r="J12" s="327"/>
      <c r="K12" s="692"/>
      <c r="L12" s="325"/>
      <c r="M12" s="326" t="s">
        <v>364</v>
      </c>
      <c r="N12" s="323" t="s">
        <v>151</v>
      </c>
      <c r="O12" s="327"/>
      <c r="P12" s="692"/>
      <c r="Q12" s="321"/>
      <c r="R12" s="326" t="s">
        <v>949</v>
      </c>
      <c r="S12" s="323" t="s">
        <v>734</v>
      </c>
      <c r="T12" s="327">
        <v>2000</v>
      </c>
      <c r="U12" s="692"/>
      <c r="V12" s="321"/>
      <c r="W12" s="326" t="s">
        <v>552</v>
      </c>
      <c r="X12" s="328"/>
      <c r="Y12" s="327">
        <v>550</v>
      </c>
      <c r="Z12" s="692"/>
    </row>
    <row r="13" spans="1:26" s="25" customFormat="1" ht="15.75" customHeight="1">
      <c r="A13" s="179"/>
      <c r="B13" s="321"/>
      <c r="C13" s="322" t="s">
        <v>444</v>
      </c>
      <c r="D13" s="323" t="s">
        <v>695</v>
      </c>
      <c r="E13" s="317">
        <v>1250</v>
      </c>
      <c r="F13" s="676"/>
      <c r="G13" s="325"/>
      <c r="H13" s="326" t="s">
        <v>362</v>
      </c>
      <c r="I13" s="323" t="s">
        <v>154</v>
      </c>
      <c r="J13" s="327"/>
      <c r="K13" s="692"/>
      <c r="L13" s="325"/>
      <c r="M13" s="326" t="s">
        <v>365</v>
      </c>
      <c r="N13" s="323" t="s">
        <v>151</v>
      </c>
      <c r="O13" s="327"/>
      <c r="P13" s="692"/>
      <c r="Q13" s="321"/>
      <c r="R13" s="326" t="s">
        <v>713</v>
      </c>
      <c r="S13" s="323" t="s">
        <v>937</v>
      </c>
      <c r="T13" s="327">
        <v>2250</v>
      </c>
      <c r="U13" s="692"/>
      <c r="V13" s="321"/>
      <c r="W13" s="326" t="s">
        <v>444</v>
      </c>
      <c r="X13" s="328"/>
      <c r="Y13" s="327">
        <v>450</v>
      </c>
      <c r="Z13" s="692"/>
    </row>
    <row r="14" spans="1:26" s="25" customFormat="1" ht="15.75" customHeight="1">
      <c r="A14" s="179"/>
      <c r="B14" s="321"/>
      <c r="C14" s="322" t="s">
        <v>445</v>
      </c>
      <c r="D14" s="323" t="s">
        <v>818</v>
      </c>
      <c r="E14" s="317">
        <v>1750</v>
      </c>
      <c r="F14" s="676"/>
      <c r="G14" s="325"/>
      <c r="H14" s="326"/>
      <c r="I14" s="323"/>
      <c r="J14" s="327">
        <v>0</v>
      </c>
      <c r="K14" s="692"/>
      <c r="L14" s="325"/>
      <c r="M14" s="326" t="s">
        <v>367</v>
      </c>
      <c r="N14" s="323" t="s">
        <v>151</v>
      </c>
      <c r="O14" s="327"/>
      <c r="P14" s="692"/>
      <c r="Q14" s="321"/>
      <c r="R14" s="326" t="s">
        <v>364</v>
      </c>
      <c r="S14" s="323" t="s">
        <v>734</v>
      </c>
      <c r="T14" s="327">
        <v>4600</v>
      </c>
      <c r="U14" s="692"/>
      <c r="V14" s="321"/>
      <c r="W14" s="326" t="s">
        <v>711</v>
      </c>
      <c r="X14" s="328"/>
      <c r="Y14" s="327">
        <v>800</v>
      </c>
      <c r="Z14" s="692"/>
    </row>
    <row r="15" spans="1:26" s="25" customFormat="1" ht="15.75" customHeight="1">
      <c r="A15" s="179"/>
      <c r="B15" s="314" t="s">
        <v>123</v>
      </c>
      <c r="C15" s="322" t="s">
        <v>363</v>
      </c>
      <c r="D15" s="323" t="s">
        <v>694</v>
      </c>
      <c r="E15" s="317">
        <v>2550</v>
      </c>
      <c r="F15" s="676"/>
      <c r="G15" s="325"/>
      <c r="H15" s="326" t="s">
        <v>713</v>
      </c>
      <c r="I15" s="323" t="s">
        <v>154</v>
      </c>
      <c r="J15" s="327"/>
      <c r="K15" s="692"/>
      <c r="L15" s="325"/>
      <c r="M15" s="326" t="s">
        <v>368</v>
      </c>
      <c r="N15" s="323" t="s">
        <v>151</v>
      </c>
      <c r="O15" s="327"/>
      <c r="P15" s="692"/>
      <c r="Q15" s="321"/>
      <c r="R15" s="326" t="s">
        <v>365</v>
      </c>
      <c r="S15" s="323" t="s">
        <v>915</v>
      </c>
      <c r="T15" s="327">
        <v>1450</v>
      </c>
      <c r="U15" s="692"/>
      <c r="V15" s="321"/>
      <c r="W15" s="326" t="s">
        <v>677</v>
      </c>
      <c r="X15" s="328"/>
      <c r="Y15" s="327">
        <v>550</v>
      </c>
      <c r="Z15" s="692"/>
    </row>
    <row r="16" spans="1:26" s="25" customFormat="1" ht="15.75" customHeight="1">
      <c r="A16" s="179"/>
      <c r="B16" s="314" t="s">
        <v>131</v>
      </c>
      <c r="C16" s="322" t="s">
        <v>446</v>
      </c>
      <c r="D16" s="323" t="s">
        <v>694</v>
      </c>
      <c r="E16" s="317">
        <v>650</v>
      </c>
      <c r="F16" s="676"/>
      <c r="G16" s="325"/>
      <c r="H16" s="326" t="s">
        <v>364</v>
      </c>
      <c r="I16" s="323" t="s">
        <v>154</v>
      </c>
      <c r="J16" s="327"/>
      <c r="K16" s="692"/>
      <c r="L16" s="325"/>
      <c r="M16" s="326" t="s">
        <v>258</v>
      </c>
      <c r="N16" s="323" t="s">
        <v>27</v>
      </c>
      <c r="O16" s="327"/>
      <c r="P16" s="692"/>
      <c r="Q16" s="321"/>
      <c r="R16" s="326" t="s">
        <v>862</v>
      </c>
      <c r="S16" s="323" t="s">
        <v>915</v>
      </c>
      <c r="T16" s="327">
        <v>2500</v>
      </c>
      <c r="U16" s="692"/>
      <c r="V16" s="321"/>
      <c r="W16" s="326"/>
      <c r="X16" s="328"/>
      <c r="Y16" s="327"/>
      <c r="Z16" s="692"/>
    </row>
    <row r="17" spans="1:26" s="25" customFormat="1" ht="15.75" customHeight="1">
      <c r="A17" s="179"/>
      <c r="B17" s="321"/>
      <c r="C17" s="322" t="s">
        <v>710</v>
      </c>
      <c r="D17" s="323" t="s">
        <v>694</v>
      </c>
      <c r="E17" s="317">
        <v>1000</v>
      </c>
      <c r="F17" s="676"/>
      <c r="G17" s="325"/>
      <c r="H17" s="326" t="s">
        <v>365</v>
      </c>
      <c r="I17" s="323" t="s">
        <v>154</v>
      </c>
      <c r="J17" s="327"/>
      <c r="K17" s="692"/>
      <c r="L17" s="325"/>
      <c r="M17" s="326" t="s">
        <v>259</v>
      </c>
      <c r="N17" s="323" t="s">
        <v>27</v>
      </c>
      <c r="O17" s="327"/>
      <c r="P17" s="692"/>
      <c r="Q17" s="321"/>
      <c r="R17" s="326" t="s">
        <v>675</v>
      </c>
      <c r="S17" s="323" t="s">
        <v>915</v>
      </c>
      <c r="T17" s="327">
        <v>2200</v>
      </c>
      <c r="U17" s="692"/>
      <c r="V17" s="321"/>
      <c r="W17" s="326"/>
      <c r="X17" s="328"/>
      <c r="Y17" s="327"/>
      <c r="Z17" s="692"/>
    </row>
    <row r="18" spans="1:26" s="25" customFormat="1" ht="15.75" customHeight="1">
      <c r="A18" s="179"/>
      <c r="B18" s="321"/>
      <c r="C18" s="322" t="s">
        <v>447</v>
      </c>
      <c r="D18" s="323" t="s">
        <v>694</v>
      </c>
      <c r="E18" s="317">
        <v>850</v>
      </c>
      <c r="F18" s="676"/>
      <c r="G18" s="325"/>
      <c r="H18" s="326" t="s">
        <v>862</v>
      </c>
      <c r="I18" s="323" t="s">
        <v>154</v>
      </c>
      <c r="J18" s="327"/>
      <c r="K18" s="692"/>
      <c r="L18" s="325"/>
      <c r="M18" s="326" t="s">
        <v>736</v>
      </c>
      <c r="N18" s="323" t="s">
        <v>27</v>
      </c>
      <c r="O18" s="327"/>
      <c r="P18" s="692"/>
      <c r="Q18" s="321"/>
      <c r="R18" s="326" t="s">
        <v>366</v>
      </c>
      <c r="S18" s="323" t="s">
        <v>734</v>
      </c>
      <c r="T18" s="327">
        <v>1950</v>
      </c>
      <c r="U18" s="692"/>
      <c r="V18" s="321"/>
      <c r="W18" s="326"/>
      <c r="X18" s="328"/>
      <c r="Y18" s="327"/>
      <c r="Z18" s="692"/>
    </row>
    <row r="19" spans="1:26" s="25" customFormat="1" ht="15.75" customHeight="1">
      <c r="A19" s="179"/>
      <c r="B19" s="321"/>
      <c r="C19" s="322" t="s">
        <v>448</v>
      </c>
      <c r="D19" s="323" t="s">
        <v>818</v>
      </c>
      <c r="E19" s="317">
        <v>1200</v>
      </c>
      <c r="F19" s="676"/>
      <c r="G19" s="325"/>
      <c r="H19" s="326" t="s">
        <v>867</v>
      </c>
      <c r="I19" s="323" t="s">
        <v>154</v>
      </c>
      <c r="J19" s="327"/>
      <c r="K19" s="692"/>
      <c r="L19" s="325"/>
      <c r="M19" s="326" t="s">
        <v>260</v>
      </c>
      <c r="N19" s="323" t="s">
        <v>27</v>
      </c>
      <c r="O19" s="327"/>
      <c r="P19" s="692"/>
      <c r="Q19" s="321"/>
      <c r="R19" s="326" t="s">
        <v>367</v>
      </c>
      <c r="S19" s="323" t="s">
        <v>734</v>
      </c>
      <c r="T19" s="327">
        <v>2750</v>
      </c>
      <c r="U19" s="692"/>
      <c r="V19" s="321"/>
      <c r="W19" s="326"/>
      <c r="X19" s="328"/>
      <c r="Y19" s="327"/>
      <c r="Z19" s="692"/>
    </row>
    <row r="20" spans="1:26" s="25" customFormat="1" ht="15.75" customHeight="1">
      <c r="A20" s="179"/>
      <c r="B20" s="321"/>
      <c r="C20" s="322" t="s">
        <v>449</v>
      </c>
      <c r="D20" s="323" t="s">
        <v>694</v>
      </c>
      <c r="E20" s="317">
        <v>1850</v>
      </c>
      <c r="F20" s="676"/>
      <c r="G20" s="325"/>
      <c r="H20" s="326" t="s">
        <v>863</v>
      </c>
      <c r="I20" s="323" t="s">
        <v>33</v>
      </c>
      <c r="J20" s="327"/>
      <c r="K20" s="692"/>
      <c r="L20" s="325"/>
      <c r="M20" s="326" t="s">
        <v>672</v>
      </c>
      <c r="N20" s="323" t="s">
        <v>27</v>
      </c>
      <c r="O20" s="327"/>
      <c r="P20" s="692"/>
      <c r="Q20" s="321"/>
      <c r="R20" s="326" t="s">
        <v>368</v>
      </c>
      <c r="S20" s="323" t="s">
        <v>915</v>
      </c>
      <c r="T20" s="327">
        <v>1100</v>
      </c>
      <c r="U20" s="692"/>
      <c r="V20" s="321"/>
      <c r="W20" s="326"/>
      <c r="X20" s="328"/>
      <c r="Y20" s="327"/>
      <c r="Z20" s="692"/>
    </row>
    <row r="21" spans="1:26" s="25" customFormat="1" ht="15.75" customHeight="1">
      <c r="A21" s="179"/>
      <c r="B21" s="321"/>
      <c r="C21" s="322" t="s">
        <v>450</v>
      </c>
      <c r="D21" s="323" t="s">
        <v>819</v>
      </c>
      <c r="E21" s="317">
        <v>1500</v>
      </c>
      <c r="F21" s="676"/>
      <c r="G21" s="325"/>
      <c r="H21" s="326" t="s">
        <v>366</v>
      </c>
      <c r="I21" s="323" t="s">
        <v>154</v>
      </c>
      <c r="J21" s="327"/>
      <c r="K21" s="692"/>
      <c r="L21" s="325"/>
      <c r="M21" s="326" t="s">
        <v>673</v>
      </c>
      <c r="N21" s="323" t="s">
        <v>27</v>
      </c>
      <c r="O21" s="327"/>
      <c r="P21" s="692"/>
      <c r="Q21" s="321"/>
      <c r="R21" s="326" t="s">
        <v>369</v>
      </c>
      <c r="S21" s="323" t="s">
        <v>915</v>
      </c>
      <c r="T21" s="327">
        <v>2300</v>
      </c>
      <c r="U21" s="692"/>
      <c r="V21" s="321"/>
      <c r="W21" s="326"/>
      <c r="X21" s="328"/>
      <c r="Y21" s="327"/>
      <c r="Z21" s="692"/>
    </row>
    <row r="22" spans="1:26" s="25" customFormat="1" ht="15.75" customHeight="1">
      <c r="A22" s="179"/>
      <c r="B22" s="321"/>
      <c r="C22" s="322" t="s">
        <v>451</v>
      </c>
      <c r="D22" s="323" t="s">
        <v>694</v>
      </c>
      <c r="E22" s="317">
        <v>750</v>
      </c>
      <c r="F22" s="676"/>
      <c r="G22" s="325"/>
      <c r="H22" s="326" t="s">
        <v>367</v>
      </c>
      <c r="I22" s="323" t="s">
        <v>154</v>
      </c>
      <c r="J22" s="327"/>
      <c r="K22" s="692"/>
      <c r="L22" s="325"/>
      <c r="M22" s="326" t="s">
        <v>674</v>
      </c>
      <c r="N22" s="323" t="s">
        <v>27</v>
      </c>
      <c r="O22" s="327"/>
      <c r="P22" s="692"/>
      <c r="Q22" s="321"/>
      <c r="R22" s="326" t="s">
        <v>370</v>
      </c>
      <c r="S22" s="323" t="s">
        <v>915</v>
      </c>
      <c r="T22" s="327">
        <v>1650</v>
      </c>
      <c r="U22" s="692"/>
      <c r="V22" s="321"/>
      <c r="W22" s="326"/>
      <c r="X22" s="328"/>
      <c r="Y22" s="327"/>
      <c r="Z22" s="692"/>
    </row>
    <row r="23" spans="1:26" s="25" customFormat="1" ht="15.75" customHeight="1">
      <c r="A23" s="179"/>
      <c r="B23" s="321"/>
      <c r="C23" s="322" t="s">
        <v>452</v>
      </c>
      <c r="D23" s="323" t="s">
        <v>694</v>
      </c>
      <c r="E23" s="317">
        <v>1200</v>
      </c>
      <c r="F23" s="676"/>
      <c r="G23" s="325"/>
      <c r="H23" s="326" t="s">
        <v>368</v>
      </c>
      <c r="I23" s="323" t="s">
        <v>154</v>
      </c>
      <c r="J23" s="327"/>
      <c r="K23" s="692"/>
      <c r="L23" s="325"/>
      <c r="M23" s="326" t="s">
        <v>675</v>
      </c>
      <c r="N23" s="323" t="s">
        <v>27</v>
      </c>
      <c r="O23" s="327"/>
      <c r="P23" s="692"/>
      <c r="Q23" s="321"/>
      <c r="R23" s="326" t="s">
        <v>371</v>
      </c>
      <c r="S23" s="323" t="s">
        <v>734</v>
      </c>
      <c r="T23" s="327">
        <v>1800</v>
      </c>
      <c r="U23" s="692"/>
      <c r="V23" s="321"/>
      <c r="W23" s="326"/>
      <c r="X23" s="328"/>
      <c r="Y23" s="327"/>
      <c r="Z23" s="692"/>
    </row>
    <row r="24" spans="1:26" s="25" customFormat="1" ht="15.75" customHeight="1">
      <c r="A24" s="179"/>
      <c r="B24" s="321"/>
      <c r="C24" s="322" t="s">
        <v>453</v>
      </c>
      <c r="D24" s="323" t="s">
        <v>695</v>
      </c>
      <c r="E24" s="317">
        <v>1900</v>
      </c>
      <c r="F24" s="676"/>
      <c r="G24" s="325"/>
      <c r="H24" s="326" t="s">
        <v>369</v>
      </c>
      <c r="I24" s="323" t="s">
        <v>154</v>
      </c>
      <c r="J24" s="327"/>
      <c r="K24" s="692"/>
      <c r="L24" s="325"/>
      <c r="M24" s="326" t="s">
        <v>676</v>
      </c>
      <c r="N24" s="323" t="s">
        <v>28</v>
      </c>
      <c r="O24" s="327"/>
      <c r="P24" s="692"/>
      <c r="Q24" s="321"/>
      <c r="R24" s="326" t="s">
        <v>913</v>
      </c>
      <c r="S24" s="323" t="s">
        <v>915</v>
      </c>
      <c r="T24" s="327">
        <v>2650</v>
      </c>
      <c r="U24" s="692"/>
      <c r="V24" s="321"/>
      <c r="W24" s="326"/>
      <c r="X24" s="328"/>
      <c r="Y24" s="327"/>
      <c r="Z24" s="692"/>
    </row>
    <row r="25" spans="1:26" s="25" customFormat="1" ht="15.75" customHeight="1">
      <c r="A25" s="179"/>
      <c r="B25" s="321"/>
      <c r="C25" s="322" t="s">
        <v>361</v>
      </c>
      <c r="D25" s="323" t="s">
        <v>819</v>
      </c>
      <c r="E25" s="317">
        <v>1050</v>
      </c>
      <c r="F25" s="676"/>
      <c r="G25" s="325"/>
      <c r="H25" s="326" t="s">
        <v>370</v>
      </c>
      <c r="I25" s="323" t="s">
        <v>154</v>
      </c>
      <c r="J25" s="327"/>
      <c r="K25" s="692"/>
      <c r="L25" s="325"/>
      <c r="M25" s="326" t="s">
        <v>677</v>
      </c>
      <c r="N25" s="323" t="s">
        <v>28</v>
      </c>
      <c r="O25" s="327"/>
      <c r="P25" s="692"/>
      <c r="Q25" s="321"/>
      <c r="R25" s="326" t="s">
        <v>374</v>
      </c>
      <c r="S25" s="323" t="s">
        <v>734</v>
      </c>
      <c r="T25" s="327">
        <v>1050</v>
      </c>
      <c r="U25" s="692"/>
      <c r="V25" s="321"/>
      <c r="W25" s="326"/>
      <c r="X25" s="328"/>
      <c r="Y25" s="327"/>
      <c r="Z25" s="692"/>
    </row>
    <row r="26" spans="1:26" s="25" customFormat="1" ht="15.75" customHeight="1">
      <c r="A26" s="179"/>
      <c r="B26" s="321"/>
      <c r="C26" s="322" t="s">
        <v>454</v>
      </c>
      <c r="D26" s="323" t="s">
        <v>725</v>
      </c>
      <c r="E26" s="317">
        <v>1400</v>
      </c>
      <c r="F26" s="676"/>
      <c r="G26" s="325"/>
      <c r="H26" s="326" t="s">
        <v>371</v>
      </c>
      <c r="I26" s="323" t="s">
        <v>33</v>
      </c>
      <c r="J26" s="327"/>
      <c r="K26" s="692"/>
      <c r="L26" s="325"/>
      <c r="M26" s="326" t="s">
        <v>261</v>
      </c>
      <c r="N26" s="323" t="s">
        <v>29</v>
      </c>
      <c r="O26" s="327"/>
      <c r="P26" s="692"/>
      <c r="Q26" s="321"/>
      <c r="R26" s="326" t="s">
        <v>375</v>
      </c>
      <c r="S26" s="323" t="s">
        <v>915</v>
      </c>
      <c r="T26" s="327">
        <v>900</v>
      </c>
      <c r="U26" s="692"/>
      <c r="V26" s="340"/>
      <c r="W26" s="347"/>
      <c r="X26" s="759"/>
      <c r="Y26" s="346"/>
      <c r="Z26" s="707"/>
    </row>
    <row r="27" spans="1:26" s="25" customFormat="1" ht="15.75" customHeight="1">
      <c r="A27" s="179"/>
      <c r="B27" s="321"/>
      <c r="C27" s="322" t="s">
        <v>455</v>
      </c>
      <c r="D27" s="323" t="s">
        <v>817</v>
      </c>
      <c r="E27" s="317">
        <v>1650</v>
      </c>
      <c r="F27" s="676"/>
      <c r="G27" s="325"/>
      <c r="H27" s="326" t="s">
        <v>372</v>
      </c>
      <c r="I27" s="323" t="s">
        <v>33</v>
      </c>
      <c r="J27" s="327"/>
      <c r="K27" s="692"/>
      <c r="L27" s="325"/>
      <c r="M27" s="326" t="s">
        <v>573</v>
      </c>
      <c r="N27" s="323" t="s">
        <v>154</v>
      </c>
      <c r="O27" s="327"/>
      <c r="P27" s="692"/>
      <c r="Q27" s="321"/>
      <c r="R27" s="326" t="s">
        <v>376</v>
      </c>
      <c r="S27" s="323" t="s">
        <v>734</v>
      </c>
      <c r="T27" s="327">
        <v>1050</v>
      </c>
      <c r="U27" s="692"/>
      <c r="V27" s="963">
        <f>COUNTA(W8:W25)</f>
        <v>8</v>
      </c>
      <c r="W27" s="964"/>
      <c r="X27" s="965"/>
      <c r="Y27" s="194">
        <f>SUM(Y8:Y26)</f>
        <v>4750</v>
      </c>
      <c r="Z27" s="760">
        <f>SUM(Z8:Z26)</f>
        <v>0</v>
      </c>
    </row>
    <row r="28" spans="1:26" s="25" customFormat="1" ht="15.75" customHeight="1">
      <c r="A28" s="179"/>
      <c r="B28" s="321"/>
      <c r="C28" s="322" t="s">
        <v>456</v>
      </c>
      <c r="D28" s="323" t="s">
        <v>817</v>
      </c>
      <c r="E28" s="317">
        <v>1500</v>
      </c>
      <c r="F28" s="676"/>
      <c r="G28" s="325"/>
      <c r="H28" s="326" t="s">
        <v>373</v>
      </c>
      <c r="I28" s="323" t="s">
        <v>33</v>
      </c>
      <c r="J28" s="327"/>
      <c r="K28" s="692"/>
      <c r="L28" s="325"/>
      <c r="M28" s="326" t="s">
        <v>262</v>
      </c>
      <c r="N28" s="323" t="s">
        <v>28</v>
      </c>
      <c r="O28" s="327"/>
      <c r="P28" s="692"/>
      <c r="Q28" s="321"/>
      <c r="R28" s="326" t="s">
        <v>377</v>
      </c>
      <c r="S28" s="323" t="s">
        <v>734</v>
      </c>
      <c r="T28" s="327">
        <v>1850</v>
      </c>
      <c r="U28" s="692"/>
      <c r="V28" s="340"/>
      <c r="W28" s="347"/>
      <c r="X28" s="737"/>
      <c r="Y28" s="333"/>
      <c r="Z28" s="738"/>
    </row>
    <row r="29" spans="1:26" s="25" customFormat="1" ht="15.75" customHeight="1">
      <c r="A29" s="179"/>
      <c r="B29" s="321"/>
      <c r="C29" s="322" t="s">
        <v>457</v>
      </c>
      <c r="D29" s="323" t="s">
        <v>817</v>
      </c>
      <c r="E29" s="317">
        <v>1300</v>
      </c>
      <c r="F29" s="676"/>
      <c r="G29" s="325"/>
      <c r="H29" s="326" t="s">
        <v>263</v>
      </c>
      <c r="I29" s="323" t="s">
        <v>147</v>
      </c>
      <c r="J29" s="327"/>
      <c r="K29" s="692"/>
      <c r="L29" s="325"/>
      <c r="M29" s="326" t="s">
        <v>263</v>
      </c>
      <c r="N29" s="323" t="s">
        <v>151</v>
      </c>
      <c r="O29" s="327"/>
      <c r="P29" s="692"/>
      <c r="Q29" s="321"/>
      <c r="R29" s="326" t="s">
        <v>717</v>
      </c>
      <c r="S29" s="323" t="s">
        <v>734</v>
      </c>
      <c r="T29" s="327">
        <v>2150</v>
      </c>
      <c r="U29" s="692"/>
      <c r="V29" s="334"/>
      <c r="W29" s="730" t="s">
        <v>611</v>
      </c>
      <c r="X29" s="336"/>
      <c r="Y29" s="337"/>
      <c r="Z29" s="738"/>
    </row>
    <row r="30" spans="1:26" s="25" customFormat="1" ht="15.75" customHeight="1">
      <c r="A30" s="179"/>
      <c r="B30" s="321"/>
      <c r="C30" s="322" t="s">
        <v>458</v>
      </c>
      <c r="D30" s="323" t="s">
        <v>725</v>
      </c>
      <c r="E30" s="317">
        <v>750</v>
      </c>
      <c r="F30" s="676"/>
      <c r="G30" s="325"/>
      <c r="H30" s="326" t="s">
        <v>264</v>
      </c>
      <c r="I30" s="323" t="s">
        <v>147</v>
      </c>
      <c r="J30" s="327"/>
      <c r="K30" s="692"/>
      <c r="L30" s="325"/>
      <c r="M30" s="326" t="s">
        <v>264</v>
      </c>
      <c r="N30" s="323" t="s">
        <v>151</v>
      </c>
      <c r="O30" s="327"/>
      <c r="P30" s="692"/>
      <c r="Q30" s="321"/>
      <c r="R30" s="326" t="s">
        <v>665</v>
      </c>
      <c r="S30" s="323" t="s">
        <v>14</v>
      </c>
      <c r="T30" s="327">
        <v>900</v>
      </c>
      <c r="U30" s="692"/>
      <c r="V30" s="334"/>
      <c r="W30" s="335" t="s">
        <v>950</v>
      </c>
      <c r="X30" s="458"/>
      <c r="Y30" s="739"/>
      <c r="Z30" s="738"/>
    </row>
    <row r="31" spans="1:26" s="25" customFormat="1" ht="15.75" customHeight="1">
      <c r="A31" s="179"/>
      <c r="B31" s="321"/>
      <c r="C31" s="322" t="s">
        <v>459</v>
      </c>
      <c r="D31" s="323" t="s">
        <v>817</v>
      </c>
      <c r="E31" s="317">
        <v>1150</v>
      </c>
      <c r="F31" s="676"/>
      <c r="G31" s="325"/>
      <c r="H31" s="326" t="s">
        <v>265</v>
      </c>
      <c r="I31" s="323" t="s">
        <v>33</v>
      </c>
      <c r="J31" s="327"/>
      <c r="K31" s="692"/>
      <c r="L31" s="325"/>
      <c r="M31" s="326" t="s">
        <v>265</v>
      </c>
      <c r="N31" s="323" t="s">
        <v>151</v>
      </c>
      <c r="O31" s="327"/>
      <c r="P31" s="692"/>
      <c r="Q31" s="321"/>
      <c r="R31" s="326" t="s">
        <v>617</v>
      </c>
      <c r="S31" s="323" t="s">
        <v>706</v>
      </c>
      <c r="T31" s="327">
        <v>1550</v>
      </c>
      <c r="U31" s="692"/>
      <c r="V31" s="334"/>
      <c r="W31" s="740" t="s">
        <v>964</v>
      </c>
      <c r="X31" s="458"/>
      <c r="Y31" s="739"/>
      <c r="Z31" s="738"/>
    </row>
    <row r="32" spans="1:26" s="25" customFormat="1" ht="15.75" customHeight="1">
      <c r="A32" s="179"/>
      <c r="B32" s="321"/>
      <c r="C32" s="322" t="s">
        <v>460</v>
      </c>
      <c r="D32" s="323" t="s">
        <v>848</v>
      </c>
      <c r="E32" s="317">
        <v>1800</v>
      </c>
      <c r="F32" s="676"/>
      <c r="G32" s="325"/>
      <c r="H32" s="326" t="s">
        <v>266</v>
      </c>
      <c r="I32" s="323" t="s">
        <v>147</v>
      </c>
      <c r="J32" s="327"/>
      <c r="K32" s="692"/>
      <c r="L32" s="325"/>
      <c r="M32" s="326" t="s">
        <v>266</v>
      </c>
      <c r="N32" s="323" t="s">
        <v>151</v>
      </c>
      <c r="O32" s="327"/>
      <c r="P32" s="692"/>
      <c r="Q32" s="321"/>
      <c r="R32" s="326" t="s">
        <v>378</v>
      </c>
      <c r="S32" s="323" t="s">
        <v>14</v>
      </c>
      <c r="T32" s="327">
        <v>1050</v>
      </c>
      <c r="U32" s="692"/>
      <c r="V32" s="736"/>
      <c r="W32" s="966" t="s">
        <v>965</v>
      </c>
      <c r="X32" s="966"/>
      <c r="Y32" s="966"/>
      <c r="Z32" s="967"/>
    </row>
    <row r="33" spans="1:26" s="25" customFormat="1" ht="15.75" customHeight="1">
      <c r="A33" s="179"/>
      <c r="B33" s="321" t="s">
        <v>849</v>
      </c>
      <c r="C33" s="322" t="s">
        <v>461</v>
      </c>
      <c r="D33" s="323" t="s">
        <v>817</v>
      </c>
      <c r="E33" s="317">
        <v>2700</v>
      </c>
      <c r="F33" s="676"/>
      <c r="G33" s="325"/>
      <c r="H33" s="326" t="s">
        <v>732</v>
      </c>
      <c r="I33" s="323" t="s">
        <v>147</v>
      </c>
      <c r="J33" s="327"/>
      <c r="K33" s="692"/>
      <c r="L33" s="325"/>
      <c r="M33" s="326" t="s">
        <v>732</v>
      </c>
      <c r="N33" s="323" t="s">
        <v>151</v>
      </c>
      <c r="O33" s="327"/>
      <c r="P33" s="692"/>
      <c r="Q33" s="321"/>
      <c r="R33" s="326" t="s">
        <v>379</v>
      </c>
      <c r="S33" s="323" t="s">
        <v>14</v>
      </c>
      <c r="T33" s="327">
        <v>1400</v>
      </c>
      <c r="U33" s="692"/>
      <c r="V33" s="334"/>
      <c r="W33" s="339"/>
      <c r="X33" s="458"/>
      <c r="Y33" s="739"/>
      <c r="Z33" s="338"/>
    </row>
    <row r="34" spans="1:26" s="25" customFormat="1" ht="15.75" customHeight="1">
      <c r="A34" s="179"/>
      <c r="B34" s="321"/>
      <c r="C34" s="322" t="s">
        <v>372</v>
      </c>
      <c r="D34" s="323" t="s">
        <v>817</v>
      </c>
      <c r="E34" s="317">
        <v>1300</v>
      </c>
      <c r="F34" s="676"/>
      <c r="G34" s="325"/>
      <c r="H34" s="326" t="s">
        <v>196</v>
      </c>
      <c r="I34" s="323" t="s">
        <v>27</v>
      </c>
      <c r="J34" s="327"/>
      <c r="K34" s="692"/>
      <c r="L34" s="325"/>
      <c r="M34" s="326" t="s">
        <v>268</v>
      </c>
      <c r="N34" s="323" t="s">
        <v>28</v>
      </c>
      <c r="O34" s="327"/>
      <c r="P34" s="692"/>
      <c r="Q34" s="321"/>
      <c r="R34" s="326" t="s">
        <v>380</v>
      </c>
      <c r="S34" s="323" t="s">
        <v>8</v>
      </c>
      <c r="T34" s="327">
        <v>1550</v>
      </c>
      <c r="U34" s="692"/>
      <c r="V34" s="334" t="s">
        <v>241</v>
      </c>
      <c r="W34" s="335" t="s">
        <v>966</v>
      </c>
      <c r="X34" s="336"/>
      <c r="Y34" s="337"/>
      <c r="Z34" s="338"/>
    </row>
    <row r="35" spans="1:26" s="25" customFormat="1" ht="15.75" customHeight="1">
      <c r="A35" s="179"/>
      <c r="B35" s="314"/>
      <c r="C35" s="322" t="s">
        <v>371</v>
      </c>
      <c r="D35" s="323" t="s">
        <v>725</v>
      </c>
      <c r="E35" s="317">
        <v>2250</v>
      </c>
      <c r="F35" s="676"/>
      <c r="G35" s="325"/>
      <c r="H35" s="326" t="s">
        <v>257</v>
      </c>
      <c r="I35" s="323" t="s">
        <v>33</v>
      </c>
      <c r="J35" s="327"/>
      <c r="K35" s="692"/>
      <c r="L35" s="325"/>
      <c r="M35" s="326" t="s">
        <v>267</v>
      </c>
      <c r="N35" s="323" t="s">
        <v>203</v>
      </c>
      <c r="O35" s="327"/>
      <c r="P35" s="692"/>
      <c r="Q35" s="321"/>
      <c r="R35" s="326" t="s">
        <v>659</v>
      </c>
      <c r="S35" s="323" t="s">
        <v>706</v>
      </c>
      <c r="T35" s="327">
        <v>2200</v>
      </c>
      <c r="U35" s="692"/>
      <c r="V35" s="334" t="s">
        <v>314</v>
      </c>
      <c r="W35" s="335" t="s">
        <v>911</v>
      </c>
      <c r="X35" s="336"/>
      <c r="Y35" s="337"/>
      <c r="Z35" s="338"/>
    </row>
    <row r="36" spans="1:26" s="25" customFormat="1" ht="15.75" customHeight="1">
      <c r="A36" s="179"/>
      <c r="B36" s="321"/>
      <c r="C36" s="322" t="s">
        <v>462</v>
      </c>
      <c r="D36" s="323" t="s">
        <v>725</v>
      </c>
      <c r="E36" s="317">
        <v>950</v>
      </c>
      <c r="F36" s="676"/>
      <c r="G36" s="325"/>
      <c r="H36" s="326"/>
      <c r="I36" s="323"/>
      <c r="J36" s="327"/>
      <c r="K36" s="692"/>
      <c r="L36" s="325"/>
      <c r="M36" s="326"/>
      <c r="N36" s="323"/>
      <c r="O36" s="327"/>
      <c r="P36" s="692"/>
      <c r="Q36" s="321"/>
      <c r="R36" s="326" t="s">
        <v>269</v>
      </c>
      <c r="S36" s="323" t="s">
        <v>706</v>
      </c>
      <c r="T36" s="327">
        <v>1950</v>
      </c>
      <c r="U36" s="692"/>
      <c r="V36" s="334" t="s">
        <v>328</v>
      </c>
      <c r="W36" s="335" t="s">
        <v>967</v>
      </c>
      <c r="X36" s="336"/>
      <c r="Y36" s="337"/>
      <c r="Z36" s="338"/>
    </row>
    <row r="37" spans="1:26" s="25" customFormat="1" ht="15.75" customHeight="1">
      <c r="A37" s="179"/>
      <c r="B37" s="321" t="s">
        <v>917</v>
      </c>
      <c r="C37" s="322" t="s">
        <v>381</v>
      </c>
      <c r="D37" s="323" t="s">
        <v>850</v>
      </c>
      <c r="E37" s="317">
        <v>1450</v>
      </c>
      <c r="F37" s="676"/>
      <c r="G37" s="325"/>
      <c r="H37" s="326"/>
      <c r="I37" s="323"/>
      <c r="J37" s="327"/>
      <c r="K37" s="692"/>
      <c r="L37" s="325"/>
      <c r="M37" s="330"/>
      <c r="N37" s="323"/>
      <c r="O37" s="327"/>
      <c r="P37" s="692"/>
      <c r="Q37" s="321"/>
      <c r="R37" s="326" t="s">
        <v>270</v>
      </c>
      <c r="S37" s="323" t="s">
        <v>935</v>
      </c>
      <c r="T37" s="327">
        <v>1350</v>
      </c>
      <c r="U37" s="692"/>
      <c r="V37" s="334" t="s">
        <v>918</v>
      </c>
      <c r="W37" s="335" t="s">
        <v>919</v>
      </c>
      <c r="X37" s="336"/>
      <c r="Y37" s="337"/>
      <c r="Z37" s="338"/>
    </row>
    <row r="38" spans="1:26" s="25" customFormat="1" ht="15.75" customHeight="1">
      <c r="A38" s="179"/>
      <c r="B38" s="321"/>
      <c r="C38" s="322" t="s">
        <v>851</v>
      </c>
      <c r="D38" s="323" t="s">
        <v>844</v>
      </c>
      <c r="E38" s="317">
        <v>1350</v>
      </c>
      <c r="F38" s="676"/>
      <c r="G38" s="325"/>
      <c r="H38" s="326" t="s">
        <v>326</v>
      </c>
      <c r="I38" s="323" t="s">
        <v>28</v>
      </c>
      <c r="J38" s="327"/>
      <c r="K38" s="692"/>
      <c r="L38" s="325"/>
      <c r="M38" s="326" t="s">
        <v>659</v>
      </c>
      <c r="N38" s="323" t="s">
        <v>203</v>
      </c>
      <c r="O38" s="327"/>
      <c r="P38" s="692"/>
      <c r="Q38" s="321"/>
      <c r="R38" s="347" t="s">
        <v>381</v>
      </c>
      <c r="S38" s="323" t="s">
        <v>14</v>
      </c>
      <c r="T38" s="346">
        <v>1000</v>
      </c>
      <c r="U38" s="692"/>
      <c r="V38" s="334"/>
      <c r="W38" s="405"/>
      <c r="X38" s="336"/>
      <c r="Y38" s="337"/>
      <c r="Z38" s="338"/>
    </row>
    <row r="39" spans="1:26" s="25" customFormat="1" ht="15.75" customHeight="1">
      <c r="A39" s="179"/>
      <c r="B39" s="321"/>
      <c r="C39" s="322"/>
      <c r="D39" s="323"/>
      <c r="E39" s="317"/>
      <c r="F39" s="676"/>
      <c r="G39" s="325"/>
      <c r="H39" s="326" t="s">
        <v>659</v>
      </c>
      <c r="I39" s="323" t="s">
        <v>33</v>
      </c>
      <c r="J39" s="327"/>
      <c r="K39" s="692"/>
      <c r="L39" s="325"/>
      <c r="M39" s="326" t="s">
        <v>269</v>
      </c>
      <c r="N39" s="323" t="s">
        <v>203</v>
      </c>
      <c r="O39" s="327"/>
      <c r="P39" s="692"/>
      <c r="Q39" s="321"/>
      <c r="R39" s="347"/>
      <c r="S39" s="323"/>
      <c r="T39" s="346"/>
      <c r="U39" s="692"/>
      <c r="V39" s="334"/>
      <c r="W39" s="405"/>
      <c r="X39" s="336"/>
      <c r="Y39" s="337"/>
      <c r="Z39" s="338"/>
    </row>
    <row r="40" spans="1:26" s="25" customFormat="1" ht="15.75" customHeight="1">
      <c r="A40" s="179"/>
      <c r="B40" s="321"/>
      <c r="C40" s="322"/>
      <c r="D40" s="323"/>
      <c r="E40" s="317"/>
      <c r="F40" s="676"/>
      <c r="G40" s="325"/>
      <c r="H40" s="326" t="s">
        <v>194</v>
      </c>
      <c r="I40" s="323" t="s">
        <v>33</v>
      </c>
      <c r="J40" s="327"/>
      <c r="K40" s="692"/>
      <c r="L40" s="325"/>
      <c r="M40" s="326" t="s">
        <v>270</v>
      </c>
      <c r="N40" s="323" t="s">
        <v>203</v>
      </c>
      <c r="O40" s="327"/>
      <c r="P40" s="692"/>
      <c r="Q40" s="321"/>
      <c r="R40" s="347"/>
      <c r="S40" s="323"/>
      <c r="T40" s="346"/>
      <c r="U40" s="692"/>
      <c r="V40" s="334"/>
      <c r="W40" s="405"/>
      <c r="X40" s="336"/>
      <c r="Y40" s="337"/>
      <c r="Z40" s="338"/>
    </row>
    <row r="41" spans="1:26" s="25" customFormat="1" ht="15.75" customHeight="1">
      <c r="A41" s="179"/>
      <c r="B41" s="321"/>
      <c r="C41" s="322"/>
      <c r="D41" s="323"/>
      <c r="E41" s="317"/>
      <c r="F41" s="676"/>
      <c r="G41" s="325"/>
      <c r="H41" s="330" t="s">
        <v>195</v>
      </c>
      <c r="I41" s="323" t="s">
        <v>33</v>
      </c>
      <c r="J41" s="327"/>
      <c r="K41" s="692"/>
      <c r="L41" s="325"/>
      <c r="M41" s="345" t="s">
        <v>612</v>
      </c>
      <c r="N41" s="323" t="s">
        <v>27</v>
      </c>
      <c r="O41" s="327"/>
      <c r="P41" s="692"/>
      <c r="Q41" s="321"/>
      <c r="R41" s="347"/>
      <c r="S41" s="323"/>
      <c r="T41" s="346"/>
      <c r="U41" s="692"/>
      <c r="V41" s="334"/>
      <c r="W41" s="405"/>
      <c r="X41" s="336"/>
      <c r="Y41" s="337"/>
      <c r="Z41" s="338"/>
    </row>
    <row r="42" spans="1:26" s="25" customFormat="1" ht="15.75" customHeight="1">
      <c r="A42" s="179"/>
      <c r="B42" s="321"/>
      <c r="C42" s="322"/>
      <c r="D42" s="323"/>
      <c r="E42" s="317"/>
      <c r="F42" s="676"/>
      <c r="G42" s="325"/>
      <c r="H42" s="330"/>
      <c r="I42" s="323"/>
      <c r="J42" s="327"/>
      <c r="K42" s="692"/>
      <c r="L42" s="325"/>
      <c r="M42" s="345" t="s">
        <v>327</v>
      </c>
      <c r="N42" s="323" t="s">
        <v>28</v>
      </c>
      <c r="O42" s="327"/>
      <c r="P42" s="692"/>
      <c r="Q42" s="321"/>
      <c r="R42" s="347"/>
      <c r="S42" s="323"/>
      <c r="T42" s="346"/>
      <c r="U42" s="692"/>
      <c r="V42" s="334"/>
      <c r="W42" s="730"/>
      <c r="X42" s="336"/>
      <c r="Y42" s="337"/>
      <c r="Z42" s="338"/>
    </row>
    <row r="43" spans="1:26" s="25" customFormat="1" ht="15.75" customHeight="1">
      <c r="A43" s="255"/>
      <c r="B43" s="340"/>
      <c r="C43" s="341"/>
      <c r="D43" s="342"/>
      <c r="E43" s="343"/>
      <c r="F43" s="676"/>
      <c r="G43" s="344"/>
      <c r="H43" s="345"/>
      <c r="I43" s="342"/>
      <c r="J43" s="346"/>
      <c r="K43" s="693"/>
      <c r="L43" s="449"/>
      <c r="M43" s="345"/>
      <c r="N43" s="323"/>
      <c r="O43" s="346"/>
      <c r="P43" s="693"/>
      <c r="Q43" s="340"/>
      <c r="R43" s="347"/>
      <c r="S43" s="323"/>
      <c r="T43" s="346"/>
      <c r="U43" s="693"/>
      <c r="V43" s="334"/>
      <c r="W43" s="405"/>
      <c r="X43" s="336"/>
      <c r="Y43" s="337"/>
      <c r="Z43" s="338"/>
    </row>
    <row r="44" spans="1:26" s="25" customFormat="1" ht="15.75" customHeight="1" thickBot="1">
      <c r="A44" s="182"/>
      <c r="B44" s="957">
        <f>COUNTA(C8:C43)</f>
        <v>31</v>
      </c>
      <c r="C44" s="958"/>
      <c r="D44" s="959"/>
      <c r="E44" s="226">
        <f>SUM(E8:E43)</f>
        <v>45450</v>
      </c>
      <c r="F44" s="657">
        <f>SUM(F8:F43)</f>
        <v>0</v>
      </c>
      <c r="G44" s="960">
        <f>COUNTA(H8:H43)</f>
        <v>31</v>
      </c>
      <c r="H44" s="961"/>
      <c r="I44" s="962"/>
      <c r="J44" s="194">
        <f>SUM(J8:J43)</f>
        <v>0</v>
      </c>
      <c r="K44" s="677">
        <f>SUM(K8:K43)</f>
        <v>0</v>
      </c>
      <c r="L44" s="963">
        <f>COUNTA(M8:M43)</f>
        <v>32</v>
      </c>
      <c r="M44" s="964"/>
      <c r="N44" s="965"/>
      <c r="O44" s="194">
        <f>SUM(O8:O43)</f>
        <v>0</v>
      </c>
      <c r="P44" s="677">
        <f>SUM(P8:P43)</f>
        <v>0</v>
      </c>
      <c r="Q44" s="963">
        <f>COUNTA(R8:R43)</f>
        <v>31</v>
      </c>
      <c r="R44" s="964"/>
      <c r="S44" s="965"/>
      <c r="T44" s="194">
        <f>SUM(T8:T43)</f>
        <v>60800</v>
      </c>
      <c r="U44" s="678">
        <f>SUM(U8:U43)</f>
        <v>0</v>
      </c>
      <c r="V44" s="955"/>
      <c r="W44" s="956"/>
      <c r="X44" s="956"/>
      <c r="Y44" s="629"/>
      <c r="Z44" s="630"/>
    </row>
    <row r="45" spans="1:26" s="12" customFormat="1" ht="15" customHeight="1">
      <c r="D45" s="46"/>
      <c r="E45" s="30"/>
      <c r="F45" s="30"/>
      <c r="G45" s="30"/>
      <c r="H45" s="29"/>
      <c r="I45" s="43"/>
      <c r="J45" s="31"/>
      <c r="K45" s="30"/>
      <c r="L45" s="30"/>
      <c r="M45" s="29"/>
      <c r="N45" s="43"/>
      <c r="O45" s="31"/>
      <c r="P45" s="31"/>
      <c r="Q45" s="30"/>
      <c r="R45" s="29"/>
      <c r="S45" s="43"/>
      <c r="T45" s="31"/>
      <c r="U45" s="31"/>
      <c r="V45" s="30"/>
      <c r="W45" s="29"/>
      <c r="X45" s="43"/>
      <c r="Y45" s="31"/>
      <c r="Z45" s="31"/>
    </row>
  </sheetData>
  <mergeCells count="17">
    <mergeCell ref="G6:H6"/>
    <mergeCell ref="I6:K6"/>
    <mergeCell ref="V44:X44"/>
    <mergeCell ref="B44:D44"/>
    <mergeCell ref="G44:I44"/>
    <mergeCell ref="L44:N44"/>
    <mergeCell ref="Q44:S44"/>
    <mergeCell ref="W32:Z32"/>
    <mergeCell ref="Y6:Z6"/>
    <mergeCell ref="V27:X27"/>
    <mergeCell ref="W5:Z5"/>
    <mergeCell ref="B3:H4"/>
    <mergeCell ref="K1:M2"/>
    <mergeCell ref="K3:M4"/>
    <mergeCell ref="W2:Z4"/>
    <mergeCell ref="P1:V4"/>
    <mergeCell ref="B1:H2"/>
  </mergeCells>
  <phoneticPr fontId="6"/>
  <dataValidations count="1">
    <dataValidation type="whole" operator="lessThanOrEqual" showInputMessage="1" showErrorMessage="1" sqref="Z8:Z31 K8:K43 P8:P43 U8:U43 F8:F43" xr:uid="{00000000-0002-0000-0600-000000000000}">
      <formula1>E8</formula1>
    </dataValidation>
  </dataValidations>
  <hyperlinks>
    <hyperlink ref="W5:Z5" location="岐阜県表紙!A1" display="岐阜県表紙へ戻る" xr:uid="{00000000-0004-0000-0600-000000000000}"/>
  </hyperlinks>
  <printOptions horizontalCentered="1" verticalCentered="1"/>
  <pageMargins left="0.2" right="0.2" top="0.37" bottom="0.34" header="0.19685039370078741" footer="0.19685039370078741"/>
  <pageSetup paperSize="9" scale="83" firstPageNumber="51" orientation="landscape" useFirstPageNumber="1" horizontalDpi="4294967292" verticalDpi="400" r:id="rId1"/>
  <headerFooter alignWithMargins="0">
    <oddFooter>&amp;C－&amp;P－&amp;R中日興業（株）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7"/>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33"/>
      <c r="Y1" s="633"/>
      <c r="Z1" s="635"/>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F19+K19+U19+Z19+F31+K31+U31+Z31</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27" t="s">
        <v>656</v>
      </c>
      <c r="X5" s="927"/>
      <c r="Y5" s="927"/>
      <c r="Z5" s="927"/>
    </row>
    <row r="6" spans="1:26" s="12" customFormat="1" ht="21" customHeight="1" thickBot="1">
      <c r="A6" s="168" t="s">
        <v>20</v>
      </c>
      <c r="B6" s="11"/>
      <c r="C6" s="169" t="s">
        <v>22</v>
      </c>
      <c r="D6" s="170"/>
      <c r="E6" s="171"/>
      <c r="F6" s="172"/>
      <c r="G6" s="952" t="s">
        <v>693</v>
      </c>
      <c r="H6" s="953"/>
      <c r="I6" s="954">
        <f>E19+J19+O19+T19+Y19</f>
        <v>37050</v>
      </c>
      <c r="J6" s="954"/>
      <c r="K6" s="954"/>
      <c r="L6" s="290"/>
      <c r="M6" s="286"/>
      <c r="N6" s="287"/>
      <c r="O6" s="23"/>
      <c r="P6" s="23"/>
      <c r="Q6" s="23"/>
      <c r="R6" s="288"/>
      <c r="S6" s="289"/>
      <c r="T6" s="23"/>
      <c r="U6" s="23"/>
      <c r="V6" s="23"/>
      <c r="W6" s="288"/>
      <c r="X6" s="289"/>
      <c r="Y6" s="968">
        <f>岐阜県表紙!U43</f>
        <v>45778</v>
      </c>
      <c r="Z6" s="969"/>
    </row>
    <row r="7" spans="1:26" s="12" customFormat="1" ht="19.5" customHeight="1">
      <c r="A7" s="361" t="s">
        <v>19</v>
      </c>
      <c r="B7" s="304" t="s">
        <v>1</v>
      </c>
      <c r="C7" s="305"/>
      <c r="D7" s="306"/>
      <c r="E7" s="307"/>
      <c r="F7" s="308" t="s">
        <v>137</v>
      </c>
      <c r="G7" s="309" t="s">
        <v>2</v>
      </c>
      <c r="H7" s="309"/>
      <c r="I7" s="310"/>
      <c r="J7" s="311"/>
      <c r="K7" s="312" t="s">
        <v>136</v>
      </c>
      <c r="L7" s="313" t="s">
        <v>5</v>
      </c>
      <c r="M7" s="309"/>
      <c r="N7" s="310"/>
      <c r="O7" s="311"/>
      <c r="P7" s="312" t="s">
        <v>136</v>
      </c>
      <c r="Q7" s="313" t="s">
        <v>7</v>
      </c>
      <c r="R7" s="309"/>
      <c r="S7" s="310"/>
      <c r="T7" s="311"/>
      <c r="U7" s="312" t="s">
        <v>136</v>
      </c>
      <c r="V7" s="313" t="s">
        <v>134</v>
      </c>
      <c r="W7" s="309"/>
      <c r="X7" s="310"/>
      <c r="Y7" s="311"/>
      <c r="Z7" s="312" t="s">
        <v>135</v>
      </c>
    </row>
    <row r="8" spans="1:26" s="25" customFormat="1" ht="19.5" customHeight="1">
      <c r="A8" s="362"/>
      <c r="B8" s="321"/>
      <c r="C8" s="322" t="s">
        <v>574</v>
      </c>
      <c r="D8" s="363" t="s">
        <v>817</v>
      </c>
      <c r="E8" s="317">
        <v>2250</v>
      </c>
      <c r="F8" s="676"/>
      <c r="G8" s="364"/>
      <c r="H8" s="326" t="s">
        <v>383</v>
      </c>
      <c r="I8" s="363"/>
      <c r="J8" s="327">
        <v>1000</v>
      </c>
      <c r="K8" s="691"/>
      <c r="L8" s="364"/>
      <c r="M8" s="326" t="s">
        <v>383</v>
      </c>
      <c r="N8" s="363" t="s">
        <v>28</v>
      </c>
      <c r="O8" s="327"/>
      <c r="P8" s="691"/>
      <c r="Q8" s="364"/>
      <c r="R8" s="326" t="s">
        <v>383</v>
      </c>
      <c r="S8" s="363" t="s">
        <v>13</v>
      </c>
      <c r="T8" s="327">
        <v>1850</v>
      </c>
      <c r="U8" s="691"/>
      <c r="V8" s="365"/>
      <c r="W8" s="332" t="s">
        <v>384</v>
      </c>
      <c r="X8" s="366"/>
      <c r="Y8" s="327">
        <v>300</v>
      </c>
      <c r="Z8" s="691"/>
    </row>
    <row r="9" spans="1:26" s="25" customFormat="1" ht="19.5" customHeight="1">
      <c r="A9" s="362"/>
      <c r="B9" s="321"/>
      <c r="C9" s="322" t="s">
        <v>576</v>
      </c>
      <c r="D9" s="363" t="s">
        <v>695</v>
      </c>
      <c r="E9" s="317">
        <v>5200</v>
      </c>
      <c r="F9" s="676"/>
      <c r="G9" s="364"/>
      <c r="H9" s="326"/>
      <c r="I9" s="363"/>
      <c r="J9" s="327"/>
      <c r="K9" s="692"/>
      <c r="L9" s="364"/>
      <c r="M9" s="326" t="s">
        <v>190</v>
      </c>
      <c r="N9" s="363" t="s">
        <v>28</v>
      </c>
      <c r="O9" s="327"/>
      <c r="P9" s="692"/>
      <c r="Q9" s="364"/>
      <c r="R9" s="326" t="s">
        <v>384</v>
      </c>
      <c r="S9" s="363" t="s">
        <v>14</v>
      </c>
      <c r="T9" s="327">
        <v>3000</v>
      </c>
      <c r="U9" s="692"/>
      <c r="V9" s="367"/>
      <c r="W9" s="326" t="s">
        <v>386</v>
      </c>
      <c r="X9" s="368"/>
      <c r="Y9" s="327">
        <v>650</v>
      </c>
      <c r="Z9" s="692"/>
    </row>
    <row r="10" spans="1:26" s="25" customFormat="1" ht="19.5" customHeight="1">
      <c r="A10" s="362"/>
      <c r="B10" s="321"/>
      <c r="C10" s="322" t="s">
        <v>575</v>
      </c>
      <c r="D10" s="363" t="s">
        <v>695</v>
      </c>
      <c r="E10" s="317">
        <v>1450</v>
      </c>
      <c r="F10" s="676"/>
      <c r="G10" s="364"/>
      <c r="H10" s="326"/>
      <c r="I10" s="363"/>
      <c r="J10" s="327"/>
      <c r="K10" s="692"/>
      <c r="L10" s="364"/>
      <c r="M10" s="326" t="s">
        <v>385</v>
      </c>
      <c r="N10" s="363" t="s">
        <v>28</v>
      </c>
      <c r="O10" s="327"/>
      <c r="P10" s="692"/>
      <c r="Q10" s="364"/>
      <c r="R10" s="326" t="s">
        <v>385</v>
      </c>
      <c r="S10" s="363" t="s">
        <v>14</v>
      </c>
      <c r="T10" s="327">
        <v>2700</v>
      </c>
      <c r="U10" s="692"/>
      <c r="V10" s="364"/>
      <c r="W10" s="326" t="s">
        <v>564</v>
      </c>
      <c r="X10" s="363"/>
      <c r="Y10" s="327">
        <v>600</v>
      </c>
      <c r="Z10" s="692"/>
    </row>
    <row r="11" spans="1:26" s="25" customFormat="1" ht="19.5" customHeight="1">
      <c r="A11" s="362"/>
      <c r="B11" s="321"/>
      <c r="C11" s="322" t="s">
        <v>384</v>
      </c>
      <c r="D11" s="363" t="s">
        <v>695</v>
      </c>
      <c r="E11" s="317">
        <v>1550</v>
      </c>
      <c r="F11" s="676"/>
      <c r="G11" s="364"/>
      <c r="H11" s="742"/>
      <c r="I11" s="363"/>
      <c r="J11" s="327"/>
      <c r="K11" s="692"/>
      <c r="L11" s="364"/>
      <c r="M11" s="326"/>
      <c r="N11" s="363"/>
      <c r="O11" s="327"/>
      <c r="P11" s="692"/>
      <c r="Q11" s="364"/>
      <c r="R11" s="326"/>
      <c r="S11" s="363"/>
      <c r="T11" s="327"/>
      <c r="U11" s="692"/>
      <c r="V11" s="364"/>
      <c r="W11" s="326"/>
      <c r="X11" s="363"/>
      <c r="Y11" s="327"/>
      <c r="Z11" s="692"/>
    </row>
    <row r="12" spans="1:26" s="25" customFormat="1" ht="19.5" customHeight="1">
      <c r="A12" s="362"/>
      <c r="B12" s="321" t="s">
        <v>123</v>
      </c>
      <c r="C12" s="322" t="s">
        <v>414</v>
      </c>
      <c r="D12" s="363" t="s">
        <v>822</v>
      </c>
      <c r="E12" s="317">
        <v>2100</v>
      </c>
      <c r="F12" s="676"/>
      <c r="G12" s="364"/>
      <c r="H12" s="326" t="s">
        <v>414</v>
      </c>
      <c r="I12" s="363" t="s">
        <v>834</v>
      </c>
      <c r="J12" s="327"/>
      <c r="K12" s="692"/>
      <c r="L12" s="364"/>
      <c r="M12" s="326" t="s">
        <v>193</v>
      </c>
      <c r="N12" s="363" t="s">
        <v>931</v>
      </c>
      <c r="O12" s="327"/>
      <c r="P12" s="692"/>
      <c r="Q12" s="364"/>
      <c r="R12" s="326" t="s">
        <v>193</v>
      </c>
      <c r="S12" s="363" t="s">
        <v>836</v>
      </c>
      <c r="T12" s="327"/>
      <c r="U12" s="692"/>
      <c r="V12" s="364"/>
      <c r="W12" s="326"/>
      <c r="X12" s="363"/>
      <c r="Y12" s="327"/>
      <c r="Z12" s="692"/>
    </row>
    <row r="13" spans="1:26" s="25" customFormat="1" ht="19.5" customHeight="1">
      <c r="A13" s="362"/>
      <c r="B13" s="321" t="s">
        <v>186</v>
      </c>
      <c r="C13" s="322" t="s">
        <v>496</v>
      </c>
      <c r="D13" s="363" t="s">
        <v>830</v>
      </c>
      <c r="E13" s="317">
        <v>3600</v>
      </c>
      <c r="F13" s="676"/>
      <c r="G13" s="364"/>
      <c r="H13" s="326" t="s">
        <v>629</v>
      </c>
      <c r="I13" s="363" t="s">
        <v>839</v>
      </c>
      <c r="J13" s="327"/>
      <c r="K13" s="692"/>
      <c r="L13" s="364"/>
      <c r="M13" s="326" t="s">
        <v>630</v>
      </c>
      <c r="N13" s="363" t="s">
        <v>932</v>
      </c>
      <c r="O13" s="327"/>
      <c r="P13" s="692"/>
      <c r="Q13" s="364"/>
      <c r="R13" s="326" t="s">
        <v>629</v>
      </c>
      <c r="S13" s="363" t="s">
        <v>838</v>
      </c>
      <c r="T13" s="327"/>
      <c r="U13" s="692"/>
      <c r="V13" s="364"/>
      <c r="W13" s="326" t="s">
        <v>629</v>
      </c>
      <c r="X13" s="363" t="s">
        <v>837</v>
      </c>
      <c r="Y13" s="327"/>
      <c r="Z13" s="692"/>
    </row>
    <row r="14" spans="1:26" s="25" customFormat="1" ht="19.5" customHeight="1">
      <c r="A14" s="362"/>
      <c r="B14" s="321"/>
      <c r="C14" s="322" t="s">
        <v>413</v>
      </c>
      <c r="D14" s="363" t="s">
        <v>831</v>
      </c>
      <c r="E14" s="317">
        <v>3450</v>
      </c>
      <c r="F14" s="676"/>
      <c r="G14" s="364"/>
      <c r="H14" s="326"/>
      <c r="I14" s="363"/>
      <c r="J14" s="327"/>
      <c r="K14" s="692"/>
      <c r="L14" s="364"/>
      <c r="M14" s="326" t="s">
        <v>192</v>
      </c>
      <c r="N14" s="363" t="s">
        <v>933</v>
      </c>
      <c r="O14" s="327"/>
      <c r="P14" s="692"/>
      <c r="Q14" s="364"/>
      <c r="R14" s="326" t="s">
        <v>192</v>
      </c>
      <c r="S14" s="363" t="s">
        <v>833</v>
      </c>
      <c r="T14" s="327"/>
      <c r="U14" s="692"/>
      <c r="V14" s="364"/>
      <c r="W14" s="326"/>
      <c r="X14" s="363"/>
      <c r="Y14" s="327"/>
      <c r="Z14" s="692"/>
    </row>
    <row r="15" spans="1:26" s="25" customFormat="1" ht="19.5" customHeight="1">
      <c r="A15" s="362"/>
      <c r="B15" s="321"/>
      <c r="C15" s="322" t="s">
        <v>497</v>
      </c>
      <c r="D15" s="363" t="s">
        <v>820</v>
      </c>
      <c r="E15" s="317">
        <v>2350</v>
      </c>
      <c r="F15" s="676"/>
      <c r="G15" s="364"/>
      <c r="H15" s="326" t="s">
        <v>628</v>
      </c>
      <c r="I15" s="363" t="s">
        <v>840</v>
      </c>
      <c r="J15" s="327"/>
      <c r="K15" s="692"/>
      <c r="L15" s="364"/>
      <c r="M15" s="326" t="s">
        <v>191</v>
      </c>
      <c r="N15" s="363" t="s">
        <v>154</v>
      </c>
      <c r="O15" s="327"/>
      <c r="P15" s="692"/>
      <c r="Q15" s="364"/>
      <c r="R15" s="326" t="s">
        <v>387</v>
      </c>
      <c r="S15" s="363" t="s">
        <v>14</v>
      </c>
      <c r="T15" s="327">
        <v>1600</v>
      </c>
      <c r="U15" s="843"/>
      <c r="V15" s="743"/>
      <c r="W15" s="326"/>
      <c r="X15" s="363"/>
      <c r="Y15" s="327"/>
      <c r="Z15" s="692"/>
    </row>
    <row r="16" spans="1:26" s="25" customFormat="1" ht="19.5" customHeight="1">
      <c r="A16" s="741" t="s">
        <v>626</v>
      </c>
      <c r="B16" s="321" t="s">
        <v>185</v>
      </c>
      <c r="C16" s="322" t="s">
        <v>498</v>
      </c>
      <c r="D16" s="363" t="s">
        <v>822</v>
      </c>
      <c r="E16" s="317">
        <v>2000</v>
      </c>
      <c r="F16" s="676"/>
      <c r="G16" s="364"/>
      <c r="H16" s="326" t="s">
        <v>316</v>
      </c>
      <c r="I16" s="363" t="s">
        <v>834</v>
      </c>
      <c r="J16" s="327"/>
      <c r="K16" s="692"/>
      <c r="L16" s="364"/>
      <c r="M16" s="326" t="s">
        <v>316</v>
      </c>
      <c r="N16" s="363" t="s">
        <v>931</v>
      </c>
      <c r="O16" s="327"/>
      <c r="P16" s="692"/>
      <c r="Q16" s="364"/>
      <c r="R16" s="326" t="s">
        <v>316</v>
      </c>
      <c r="S16" s="363" t="s">
        <v>836</v>
      </c>
      <c r="T16" s="327"/>
      <c r="U16" s="692"/>
      <c r="V16" s="364"/>
      <c r="W16" s="326"/>
      <c r="X16" s="363"/>
      <c r="Y16" s="327"/>
      <c r="Z16" s="692"/>
    </row>
    <row r="17" spans="1:26" s="25" customFormat="1" ht="19.5" customHeight="1">
      <c r="A17" s="446" t="s">
        <v>627</v>
      </c>
      <c r="B17" s="321"/>
      <c r="C17" s="322" t="s">
        <v>389</v>
      </c>
      <c r="D17" s="586" t="s">
        <v>832</v>
      </c>
      <c r="E17" s="317">
        <v>900</v>
      </c>
      <c r="F17" s="676"/>
      <c r="G17" s="364"/>
      <c r="H17" s="326" t="s">
        <v>317</v>
      </c>
      <c r="I17" s="323" t="s">
        <v>47</v>
      </c>
      <c r="J17" s="327"/>
      <c r="K17" s="692"/>
      <c r="L17" s="364"/>
      <c r="M17" s="326" t="s">
        <v>317</v>
      </c>
      <c r="N17" s="363" t="s">
        <v>151</v>
      </c>
      <c r="O17" s="327"/>
      <c r="P17" s="692"/>
      <c r="Q17" s="364"/>
      <c r="R17" s="326" t="s">
        <v>389</v>
      </c>
      <c r="S17" s="363" t="s">
        <v>14</v>
      </c>
      <c r="T17" s="327">
        <v>500</v>
      </c>
      <c r="U17" s="692"/>
      <c r="V17" s="364"/>
      <c r="W17" s="326" t="s">
        <v>389</v>
      </c>
      <c r="X17" s="363" t="s">
        <v>840</v>
      </c>
      <c r="Y17" s="327"/>
      <c r="Z17" s="692"/>
    </row>
    <row r="18" spans="1:26" s="25" customFormat="1" ht="19.5" customHeight="1">
      <c r="A18" s="446"/>
      <c r="B18" s="321"/>
      <c r="C18" s="322"/>
      <c r="D18" s="586"/>
      <c r="E18" s="317"/>
      <c r="F18" s="676"/>
      <c r="G18" s="369"/>
      <c r="H18" s="326"/>
      <c r="I18" s="323"/>
      <c r="J18" s="327"/>
      <c r="K18" s="693"/>
      <c r="L18" s="369"/>
      <c r="M18" s="326"/>
      <c r="N18" s="363"/>
      <c r="O18" s="327"/>
      <c r="P18" s="693"/>
      <c r="Q18" s="369"/>
      <c r="R18" s="326"/>
      <c r="S18" s="363"/>
      <c r="T18" s="327"/>
      <c r="U18" s="693"/>
      <c r="V18" s="369"/>
      <c r="W18" s="326"/>
      <c r="X18" s="363"/>
      <c r="Y18" s="327"/>
      <c r="Z18" s="693"/>
    </row>
    <row r="19" spans="1:26" s="25" customFormat="1" ht="19.5" customHeight="1" thickBot="1">
      <c r="A19" s="182"/>
      <c r="B19" s="957">
        <f>COUNTA(C8:C18)</f>
        <v>10</v>
      </c>
      <c r="C19" s="958"/>
      <c r="D19" s="959"/>
      <c r="E19" s="226">
        <f>SUM(E8:E18)</f>
        <v>24850</v>
      </c>
      <c r="F19" s="656">
        <f>SUM(F8:F18)</f>
        <v>0</v>
      </c>
      <c r="G19" s="974">
        <f>COUNTA(H8:H18)</f>
        <v>6</v>
      </c>
      <c r="H19" s="961"/>
      <c r="I19" s="962"/>
      <c r="J19" s="194">
        <f>SUM(J8:J18)</f>
        <v>1000</v>
      </c>
      <c r="K19" s="680">
        <f>SUM(K8:K18)</f>
        <v>0</v>
      </c>
      <c r="L19" s="970">
        <f>COUNTA(M8:M18)</f>
        <v>9</v>
      </c>
      <c r="M19" s="961"/>
      <c r="N19" s="962"/>
      <c r="O19" s="194"/>
      <c r="P19" s="678">
        <f>SUM(P8:P18)</f>
        <v>0</v>
      </c>
      <c r="Q19" s="960">
        <f>COUNTA(R8:R18)</f>
        <v>9</v>
      </c>
      <c r="R19" s="961"/>
      <c r="S19" s="962"/>
      <c r="T19" s="194">
        <f>SUM(T8:T18)</f>
        <v>9650</v>
      </c>
      <c r="U19" s="678">
        <f>SUM(U8:U18)</f>
        <v>0</v>
      </c>
      <c r="V19" s="960">
        <f>COUNTA(W8:W18)</f>
        <v>5</v>
      </c>
      <c r="W19" s="961"/>
      <c r="X19" s="962"/>
      <c r="Y19" s="194">
        <f>SUM(Y8:Y18)</f>
        <v>1550</v>
      </c>
      <c r="Z19" s="678">
        <f>SUM(Z8:Z18)</f>
        <v>0</v>
      </c>
    </row>
    <row r="20" spans="1:26" ht="15" customHeight="1">
      <c r="A20" s="299"/>
      <c r="B20" s="299"/>
      <c r="C20" s="370"/>
      <c r="D20" s="371"/>
      <c r="E20" s="372"/>
      <c r="F20" s="372"/>
      <c r="G20" s="372"/>
      <c r="H20" s="370"/>
      <c r="I20" s="373"/>
      <c r="J20" s="374"/>
      <c r="K20" s="372"/>
      <c r="L20" s="372"/>
      <c r="M20" s="370"/>
      <c r="N20" s="373"/>
      <c r="O20" s="374"/>
      <c r="P20" s="374"/>
      <c r="Q20" s="372"/>
      <c r="R20" s="370"/>
      <c r="S20" s="373"/>
      <c r="T20" s="374"/>
      <c r="U20" s="374"/>
      <c r="V20" s="754"/>
      <c r="W20" s="927" t="s">
        <v>656</v>
      </c>
      <c r="X20" s="927"/>
      <c r="Y20" s="927"/>
      <c r="Z20" s="927"/>
    </row>
    <row r="21" spans="1:26" s="12" customFormat="1" ht="21" customHeight="1" thickBot="1">
      <c r="A21" s="349" t="s">
        <v>20</v>
      </c>
      <c r="B21" s="350"/>
      <c r="C21" s="351" t="s">
        <v>23</v>
      </c>
      <c r="D21" s="352"/>
      <c r="E21" s="353"/>
      <c r="F21" s="354"/>
      <c r="G21" s="952" t="s">
        <v>693</v>
      </c>
      <c r="H21" s="953"/>
      <c r="I21" s="954">
        <f>E31+J31+O31+T31+Y31</f>
        <v>14350</v>
      </c>
      <c r="J21" s="954"/>
      <c r="K21" s="954"/>
      <c r="L21" s="356"/>
      <c r="M21" s="357"/>
      <c r="N21" s="358"/>
      <c r="O21" s="355"/>
      <c r="P21" s="355"/>
      <c r="Q21" s="355"/>
      <c r="R21" s="359"/>
      <c r="S21" s="360"/>
      <c r="T21" s="355"/>
      <c r="U21" s="355"/>
      <c r="V21" s="355"/>
      <c r="W21" s="359"/>
      <c r="X21" s="360"/>
      <c r="Y21" s="968">
        <f>岐阜県表紙!U43</f>
        <v>45778</v>
      </c>
      <c r="Z21" s="969"/>
    </row>
    <row r="22" spans="1:26" s="12" customFormat="1" ht="19.5" customHeight="1">
      <c r="A22" s="361" t="s">
        <v>19</v>
      </c>
      <c r="B22" s="304" t="s">
        <v>1</v>
      </c>
      <c r="C22" s="305"/>
      <c r="D22" s="306"/>
      <c r="E22" s="307"/>
      <c r="F22" s="308" t="s">
        <v>182</v>
      </c>
      <c r="G22" s="309" t="s">
        <v>2</v>
      </c>
      <c r="H22" s="309"/>
      <c r="I22" s="310"/>
      <c r="J22" s="311"/>
      <c r="K22" s="312" t="s">
        <v>18</v>
      </c>
      <c r="L22" s="313" t="s">
        <v>5</v>
      </c>
      <c r="M22" s="309"/>
      <c r="N22" s="310"/>
      <c r="O22" s="311"/>
      <c r="P22" s="312" t="s">
        <v>18</v>
      </c>
      <c r="Q22" s="313" t="s">
        <v>7</v>
      </c>
      <c r="R22" s="309"/>
      <c r="S22" s="310"/>
      <c r="T22" s="311"/>
      <c r="U22" s="312" t="s">
        <v>18</v>
      </c>
      <c r="V22" s="313" t="s">
        <v>119</v>
      </c>
      <c r="W22" s="309"/>
      <c r="X22" s="310"/>
      <c r="Y22" s="311"/>
      <c r="Z22" s="312" t="s">
        <v>18</v>
      </c>
    </row>
    <row r="23" spans="1:26" s="25" customFormat="1" ht="19.5" customHeight="1">
      <c r="A23" s="375" t="s">
        <v>25</v>
      </c>
      <c r="B23" s="376"/>
      <c r="C23" s="322" t="s">
        <v>499</v>
      </c>
      <c r="D23" s="363" t="s">
        <v>817</v>
      </c>
      <c r="E23" s="317">
        <v>2300</v>
      </c>
      <c r="F23" s="676"/>
      <c r="G23" s="377"/>
      <c r="H23" s="326" t="s">
        <v>683</v>
      </c>
      <c r="I23" s="323" t="s">
        <v>47</v>
      </c>
      <c r="J23" s="327"/>
      <c r="K23" s="691"/>
      <c r="L23" s="377"/>
      <c r="M23" s="326" t="str">
        <f>R23</f>
        <v>大野</v>
      </c>
      <c r="N23" s="363" t="s">
        <v>48</v>
      </c>
      <c r="O23" s="327"/>
      <c r="P23" s="691"/>
      <c r="Q23" s="325"/>
      <c r="R23" s="326" t="s">
        <v>415</v>
      </c>
      <c r="S23" s="363" t="s">
        <v>14</v>
      </c>
      <c r="T23" s="327">
        <v>2150</v>
      </c>
      <c r="U23" s="691"/>
      <c r="V23" s="325"/>
      <c r="W23" s="326" t="s">
        <v>565</v>
      </c>
      <c r="X23" s="363"/>
      <c r="Y23" s="327">
        <v>300</v>
      </c>
      <c r="Z23" s="691"/>
    </row>
    <row r="24" spans="1:26" s="25" customFormat="1" ht="19.5" customHeight="1">
      <c r="A24" s="378" t="s">
        <v>321</v>
      </c>
      <c r="B24" s="379"/>
      <c r="C24" s="380"/>
      <c r="D24" s="381"/>
      <c r="E24" s="382"/>
      <c r="F24" s="679"/>
      <c r="G24" s="449"/>
      <c r="H24" s="347" t="s">
        <v>684</v>
      </c>
      <c r="I24" s="342" t="s">
        <v>47</v>
      </c>
      <c r="J24" s="346"/>
      <c r="K24" s="707"/>
      <c r="L24" s="857"/>
      <c r="M24" s="347" t="str">
        <f>R24</f>
        <v>大野西</v>
      </c>
      <c r="N24" s="438" t="s">
        <v>48</v>
      </c>
      <c r="O24" s="346"/>
      <c r="P24" s="707"/>
      <c r="Q24" s="449"/>
      <c r="R24" s="347" t="s">
        <v>416</v>
      </c>
      <c r="S24" s="438" t="s">
        <v>14</v>
      </c>
      <c r="T24" s="346">
        <v>1450</v>
      </c>
      <c r="U24" s="697"/>
      <c r="V24" s="695"/>
      <c r="W24" s="347"/>
      <c r="X24" s="391"/>
      <c r="Y24" s="346"/>
      <c r="Z24" s="707"/>
    </row>
    <row r="25" spans="1:26" s="25" customFormat="1" ht="19.5" customHeight="1">
      <c r="A25" s="971" t="s">
        <v>30</v>
      </c>
      <c r="B25" s="314"/>
      <c r="C25" s="322" t="s">
        <v>904</v>
      </c>
      <c r="D25" s="363" t="s">
        <v>822</v>
      </c>
      <c r="E25" s="317">
        <v>4050</v>
      </c>
      <c r="F25" s="675"/>
      <c r="G25" s="858"/>
      <c r="H25" s="393" t="s">
        <v>980</v>
      </c>
      <c r="I25" s="424" t="s">
        <v>834</v>
      </c>
      <c r="J25" s="395"/>
      <c r="K25" s="691"/>
      <c r="L25" s="426"/>
      <c r="M25" s="393" t="s">
        <v>980</v>
      </c>
      <c r="N25" s="424" t="s">
        <v>931</v>
      </c>
      <c r="O25" s="395"/>
      <c r="P25" s="691"/>
      <c r="Q25" s="426"/>
      <c r="R25" s="393" t="s">
        <v>980</v>
      </c>
      <c r="S25" s="424" t="s">
        <v>836</v>
      </c>
      <c r="T25" s="395"/>
      <c r="U25" s="698"/>
      <c r="V25" s="753"/>
      <c r="W25" s="393" t="s">
        <v>156</v>
      </c>
      <c r="X25" s="394"/>
      <c r="Y25" s="395">
        <v>100</v>
      </c>
      <c r="Z25" s="691"/>
    </row>
    <row r="26" spans="1:26" s="25" customFormat="1" ht="19.5" customHeight="1">
      <c r="A26" s="972"/>
      <c r="B26" s="321"/>
      <c r="C26" s="322"/>
      <c r="D26" s="363"/>
      <c r="E26" s="317"/>
      <c r="F26" s="676"/>
      <c r="G26" s="325"/>
      <c r="H26" s="326" t="s">
        <v>418</v>
      </c>
      <c r="I26" s="363" t="s">
        <v>28</v>
      </c>
      <c r="J26" s="327"/>
      <c r="K26" s="692"/>
      <c r="L26" s="325"/>
      <c r="M26" s="326"/>
      <c r="N26" s="363"/>
      <c r="O26" s="327"/>
      <c r="P26" s="692"/>
      <c r="Q26" s="325"/>
      <c r="R26" s="326" t="s">
        <v>418</v>
      </c>
      <c r="S26" s="363" t="s">
        <v>15</v>
      </c>
      <c r="T26" s="327">
        <v>800</v>
      </c>
      <c r="U26" s="692"/>
      <c r="V26" s="364"/>
      <c r="W26" s="326"/>
      <c r="X26" s="386"/>
      <c r="Y26" s="327"/>
      <c r="Z26" s="692"/>
    </row>
    <row r="27" spans="1:26" s="25" customFormat="1" ht="19.5" customHeight="1">
      <c r="A27" s="973"/>
      <c r="B27" s="498"/>
      <c r="C27" s="493"/>
      <c r="D27" s="494"/>
      <c r="E27" s="495"/>
      <c r="F27" s="787"/>
      <c r="G27" s="383"/>
      <c r="H27" s="384"/>
      <c r="I27" s="381"/>
      <c r="J27" s="390"/>
      <c r="K27" s="697"/>
      <c r="L27" s="383"/>
      <c r="M27" s="384">
        <f>C27</f>
        <v>0</v>
      </c>
      <c r="N27" s="381"/>
      <c r="O27" s="385"/>
      <c r="P27" s="697"/>
      <c r="Q27" s="383"/>
      <c r="R27" s="384"/>
      <c r="S27" s="381"/>
      <c r="T27" s="385"/>
      <c r="U27" s="697"/>
      <c r="V27" s="695"/>
      <c r="W27" s="347"/>
      <c r="X27" s="391"/>
      <c r="Y27" s="346"/>
      <c r="Z27" s="697"/>
    </row>
    <row r="28" spans="1:26" s="25" customFormat="1" ht="19.5" customHeight="1">
      <c r="A28" s="392" t="s">
        <v>31</v>
      </c>
      <c r="B28" s="321"/>
      <c r="C28" s="387" t="s">
        <v>419</v>
      </c>
      <c r="D28" s="388" t="s">
        <v>822</v>
      </c>
      <c r="E28" s="317">
        <v>3200</v>
      </c>
      <c r="F28" s="675"/>
      <c r="G28" s="318"/>
      <c r="H28" s="319" t="s">
        <v>419</v>
      </c>
      <c r="I28" s="388" t="s">
        <v>834</v>
      </c>
      <c r="J28" s="320"/>
      <c r="K28" s="698"/>
      <c r="L28" s="318"/>
      <c r="M28" s="319" t="str">
        <f>C28</f>
        <v>揖斐</v>
      </c>
      <c r="N28" s="388" t="s">
        <v>835</v>
      </c>
      <c r="O28" s="320"/>
      <c r="P28" s="698"/>
      <c r="Q28" s="318"/>
      <c r="R28" s="319" t="s">
        <v>419</v>
      </c>
      <c r="S28" s="388" t="s">
        <v>836</v>
      </c>
      <c r="T28" s="320"/>
      <c r="U28" s="698"/>
      <c r="V28" s="696"/>
      <c r="W28" s="393"/>
      <c r="X28" s="394"/>
      <c r="Y28" s="395"/>
      <c r="Z28" s="698"/>
    </row>
    <row r="29" spans="1:26" s="25" customFormat="1" ht="19.5" customHeight="1">
      <c r="A29" s="362"/>
      <c r="B29" s="321"/>
      <c r="C29" s="322"/>
      <c r="D29" s="363"/>
      <c r="E29" s="324"/>
      <c r="F29" s="676"/>
      <c r="G29" s="325"/>
      <c r="H29" s="326"/>
      <c r="I29" s="363"/>
      <c r="J29" s="327"/>
      <c r="K29" s="692"/>
      <c r="L29" s="325"/>
      <c r="M29" s="326"/>
      <c r="N29" s="363"/>
      <c r="O29" s="327"/>
      <c r="P29" s="692"/>
      <c r="Q29" s="325"/>
      <c r="R29" s="326"/>
      <c r="S29" s="363"/>
      <c r="T29" s="327"/>
      <c r="U29" s="692"/>
      <c r="V29" s="364"/>
      <c r="W29" s="326"/>
      <c r="X29" s="386"/>
      <c r="Y29" s="327"/>
      <c r="Z29" s="692"/>
    </row>
    <row r="30" spans="1:26" s="25" customFormat="1" ht="19.5" customHeight="1">
      <c r="A30" s="362"/>
      <c r="B30" s="321"/>
      <c r="C30" s="322"/>
      <c r="D30" s="363"/>
      <c r="E30" s="324"/>
      <c r="F30" s="676"/>
      <c r="G30" s="344"/>
      <c r="H30" s="326"/>
      <c r="I30" s="363"/>
      <c r="J30" s="327"/>
      <c r="K30" s="693"/>
      <c r="L30" s="325"/>
      <c r="M30" s="326"/>
      <c r="N30" s="363"/>
      <c r="O30" s="327"/>
      <c r="P30" s="693"/>
      <c r="Q30" s="325"/>
      <c r="R30" s="326"/>
      <c r="S30" s="363"/>
      <c r="T30" s="327"/>
      <c r="U30" s="693"/>
      <c r="V30" s="364"/>
      <c r="W30" s="326"/>
      <c r="X30" s="386"/>
      <c r="Y30" s="327"/>
      <c r="Z30" s="693"/>
    </row>
    <row r="31" spans="1:26" s="25" customFormat="1" ht="19.5" customHeight="1" thickBot="1">
      <c r="A31" s="182"/>
      <c r="B31" s="957">
        <f>COUNTA(C23:C30)</f>
        <v>3</v>
      </c>
      <c r="C31" s="958"/>
      <c r="D31" s="959"/>
      <c r="E31" s="226">
        <f>SUM(E23:E30)</f>
        <v>9550</v>
      </c>
      <c r="F31" s="657">
        <f>SUM(F23:F30)</f>
        <v>0</v>
      </c>
      <c r="G31" s="960">
        <f>COUNTA(H23:H30)</f>
        <v>5</v>
      </c>
      <c r="H31" s="961"/>
      <c r="I31" s="962"/>
      <c r="J31" s="194">
        <f>SUM(J23:J30)</f>
        <v>0</v>
      </c>
      <c r="K31" s="677">
        <f>SUM(K23:K30)</f>
        <v>0</v>
      </c>
      <c r="L31" s="963">
        <f>COUNTA(M23:M30)</f>
        <v>5</v>
      </c>
      <c r="M31" s="964"/>
      <c r="N31" s="965"/>
      <c r="O31" s="194"/>
      <c r="P31" s="677">
        <f>SUM(P23:P30)</f>
        <v>0</v>
      </c>
      <c r="Q31" s="963">
        <f>COUNTA(R23:R30)</f>
        <v>5</v>
      </c>
      <c r="R31" s="964"/>
      <c r="S31" s="965"/>
      <c r="T31" s="194">
        <f>SUM(T23:T30)</f>
        <v>4400</v>
      </c>
      <c r="U31" s="677">
        <f>SUM(U23:U30)</f>
        <v>0</v>
      </c>
      <c r="V31" s="963">
        <f>COUNTA(W23:W30)</f>
        <v>2</v>
      </c>
      <c r="W31" s="964"/>
      <c r="X31" s="965"/>
      <c r="Y31" s="194">
        <f>SUM(Y23:Y30)</f>
        <v>400</v>
      </c>
      <c r="Z31" s="678">
        <f>SUM(Z23:Z30)</f>
        <v>0</v>
      </c>
    </row>
    <row r="32" spans="1:26" ht="7.5" customHeight="1">
      <c r="A32" s="299"/>
      <c r="B32" s="299"/>
      <c r="C32" s="370"/>
      <c r="D32" s="371"/>
      <c r="E32" s="372"/>
      <c r="F32" s="372"/>
      <c r="G32" s="372"/>
      <c r="H32" s="370"/>
      <c r="I32" s="373"/>
      <c r="J32" s="374"/>
      <c r="K32" s="372"/>
      <c r="L32" s="372"/>
      <c r="M32" s="370"/>
      <c r="N32" s="373"/>
      <c r="O32" s="374"/>
      <c r="P32" s="374"/>
      <c r="Q32" s="372"/>
      <c r="R32" s="370"/>
      <c r="S32" s="373"/>
      <c r="T32" s="374"/>
      <c r="U32" s="374"/>
      <c r="V32" s="372"/>
      <c r="W32" s="370"/>
      <c r="X32" s="373"/>
      <c r="Y32" s="374"/>
      <c r="Z32" s="374"/>
    </row>
    <row r="33" spans="1:26" s="25" customFormat="1" ht="18" customHeight="1">
      <c r="A33" s="396" t="s">
        <v>37</v>
      </c>
      <c r="B33" s="397"/>
      <c r="C33" s="398"/>
      <c r="D33" s="399"/>
      <c r="E33" s="400"/>
      <c r="F33" s="400"/>
      <c r="G33" s="400"/>
      <c r="H33" s="398"/>
      <c r="I33" s="401"/>
      <c r="J33" s="402"/>
      <c r="K33" s="400"/>
      <c r="L33" s="400"/>
      <c r="M33" s="398"/>
      <c r="N33" s="401"/>
      <c r="O33" s="402"/>
      <c r="P33" s="402"/>
      <c r="Q33" s="400"/>
      <c r="R33" s="398"/>
      <c r="S33" s="401"/>
      <c r="T33" s="402"/>
      <c r="U33" s="402"/>
      <c r="V33" s="400"/>
      <c r="W33" s="398"/>
      <c r="X33" s="401"/>
      <c r="Y33" s="402"/>
      <c r="Z33" s="403"/>
    </row>
    <row r="34" spans="1:26" s="25" customFormat="1" ht="18" customHeight="1">
      <c r="A34" s="404"/>
      <c r="B34" s="405" t="s">
        <v>123</v>
      </c>
      <c r="C34" s="335" t="s">
        <v>632</v>
      </c>
      <c r="D34" s="406"/>
      <c r="E34" s="407"/>
      <c r="F34" s="407"/>
      <c r="G34" s="407"/>
      <c r="H34" s="335" t="s">
        <v>704</v>
      </c>
      <c r="I34" s="409"/>
      <c r="J34" s="410"/>
      <c r="K34" s="407"/>
      <c r="L34" s="407"/>
      <c r="M34" s="408"/>
      <c r="N34" s="409"/>
      <c r="O34" s="410"/>
      <c r="P34" s="410"/>
      <c r="Q34" s="407"/>
      <c r="R34" s="408"/>
      <c r="S34" s="409"/>
      <c r="T34" s="410"/>
      <c r="U34" s="410"/>
      <c r="V34" s="407"/>
      <c r="W34" s="408"/>
      <c r="X34" s="409"/>
      <c r="Y34" s="410"/>
      <c r="Z34" s="411"/>
    </row>
    <row r="35" spans="1:26" s="25" customFormat="1" ht="18" customHeight="1">
      <c r="A35" s="404"/>
      <c r="B35" s="405" t="s">
        <v>184</v>
      </c>
      <c r="C35" s="335" t="s">
        <v>971</v>
      </c>
      <c r="D35" s="406"/>
      <c r="E35" s="407"/>
      <c r="F35" s="407"/>
      <c r="G35" s="407"/>
      <c r="H35" s="335" t="s">
        <v>977</v>
      </c>
      <c r="I35" s="409"/>
      <c r="J35" s="410"/>
      <c r="K35" s="407"/>
      <c r="L35" s="407"/>
      <c r="M35" s="408"/>
      <c r="N35" s="409"/>
      <c r="O35" s="410"/>
      <c r="P35" s="410"/>
      <c r="Q35" s="407"/>
      <c r="R35" s="408"/>
      <c r="S35" s="409"/>
      <c r="T35" s="410"/>
      <c r="U35" s="410"/>
      <c r="V35" s="407"/>
      <c r="W35" s="408"/>
      <c r="X35" s="409"/>
      <c r="Y35" s="410"/>
      <c r="Z35" s="411"/>
    </row>
    <row r="36" spans="1:26" s="25" customFormat="1" ht="18" customHeight="1">
      <c r="A36" s="404"/>
      <c r="B36" s="405" t="s">
        <v>185</v>
      </c>
      <c r="C36" s="335" t="s">
        <v>924</v>
      </c>
      <c r="D36" s="406"/>
      <c r="E36" s="335"/>
      <c r="F36" s="407"/>
      <c r="G36" s="407"/>
      <c r="H36" s="408"/>
      <c r="I36" s="409"/>
      <c r="J36" s="410"/>
      <c r="K36" s="407"/>
      <c r="L36" s="407"/>
      <c r="M36" s="408"/>
      <c r="N36" s="409"/>
      <c r="O36" s="410"/>
      <c r="P36" s="410"/>
      <c r="Q36" s="407"/>
      <c r="R36" s="408"/>
      <c r="S36" s="409"/>
      <c r="T36" s="410"/>
      <c r="U36" s="410"/>
      <c r="V36" s="407"/>
      <c r="W36" s="408"/>
      <c r="X36" s="409"/>
      <c r="Y36" s="410"/>
      <c r="Z36" s="411"/>
    </row>
    <row r="37" spans="1:26" s="25" customFormat="1" ht="18" customHeight="1">
      <c r="A37" s="412"/>
      <c r="B37" s="413"/>
      <c r="C37" s="414"/>
      <c r="D37" s="415"/>
      <c r="E37" s="416"/>
      <c r="F37" s="416"/>
      <c r="G37" s="416"/>
      <c r="H37" s="417"/>
      <c r="I37" s="418"/>
      <c r="J37" s="419"/>
      <c r="K37" s="416"/>
      <c r="L37" s="416"/>
      <c r="M37" s="417"/>
      <c r="N37" s="418"/>
      <c r="O37" s="419"/>
      <c r="P37" s="419"/>
      <c r="Q37" s="416"/>
      <c r="R37" s="417"/>
      <c r="S37" s="418"/>
      <c r="T37" s="419"/>
      <c r="U37" s="419"/>
      <c r="V37" s="416"/>
      <c r="W37" s="417"/>
      <c r="X37" s="418"/>
      <c r="Y37" s="419"/>
      <c r="Z37" s="420"/>
    </row>
  </sheetData>
  <mergeCells count="25">
    <mergeCell ref="V31:X31"/>
    <mergeCell ref="W2:Z4"/>
    <mergeCell ref="P1:V4"/>
    <mergeCell ref="Y6:Z6"/>
    <mergeCell ref="Q31:S31"/>
    <mergeCell ref="Y21:Z21"/>
    <mergeCell ref="W5:Z5"/>
    <mergeCell ref="W20:Z20"/>
    <mergeCell ref="V19:X19"/>
    <mergeCell ref="Q19:S19"/>
    <mergeCell ref="L31:N31"/>
    <mergeCell ref="B31:D31"/>
    <mergeCell ref="G31:I31"/>
    <mergeCell ref="B3:H4"/>
    <mergeCell ref="G6:H6"/>
    <mergeCell ref="B1:H2"/>
    <mergeCell ref="L19:N19"/>
    <mergeCell ref="K3:M4"/>
    <mergeCell ref="I6:K6"/>
    <mergeCell ref="A25:A27"/>
    <mergeCell ref="G21:H21"/>
    <mergeCell ref="B19:D19"/>
    <mergeCell ref="G19:I19"/>
    <mergeCell ref="I21:K21"/>
    <mergeCell ref="K1:M2"/>
  </mergeCells>
  <phoneticPr fontId="6"/>
  <dataValidations count="1">
    <dataValidation type="whole" operator="lessThanOrEqual" showInputMessage="1" showErrorMessage="1" sqref="Z23:Z30 K8:K18 P8:P18 Z8:Z18 K23:K30 P23:P30 U23:U30 F8:F18 F23:F30 U8:U14 U16:U18" xr:uid="{00000000-0002-0000-0700-000000000000}">
      <formula1>E8</formula1>
    </dataValidation>
  </dataValidations>
  <hyperlinks>
    <hyperlink ref="W5:Z5" location="岐阜県表紙!A1" display="岐阜県表紙へ戻る" xr:uid="{00000000-0004-0000-0700-000000000000}"/>
    <hyperlink ref="W20:Z20" location="岐阜県表紙!A1" display="岐阜県表紙へ戻る" xr:uid="{00000000-0004-0000-0700-000001000000}"/>
  </hyperlinks>
  <printOptions horizontalCentered="1" verticalCentered="1"/>
  <pageMargins left="0.2" right="0.26" top="0.47244094488188981" bottom="0.4" header="0.19685039370078741" footer="0.19685039370078741"/>
  <pageSetup paperSize="9" scale="83" firstPageNumber="52" orientation="landscape" horizontalDpi="4294967292" verticalDpi="400" r:id="rId1"/>
  <headerFooter alignWithMargins="0">
    <oddFooter>&amp;C－&amp;P－&amp;R中日興業（株）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8"/>
  <sheetViews>
    <sheetView showZeros="0" zoomScale="75" workbookViewId="0"/>
  </sheetViews>
  <sheetFormatPr defaultRowHeight="15" customHeight="1"/>
  <cols>
    <col min="1" max="1" width="8.875" style="1" customWidth="1"/>
    <col min="2" max="2" width="1.625" style="1" customWidth="1"/>
    <col min="3" max="3" width="14.625" style="4" customWidth="1"/>
    <col min="4" max="4" width="3.125" style="47" customWidth="1"/>
    <col min="5" max="6" width="9.125" style="2" customWidth="1"/>
    <col min="7" max="7" width="1.625" style="2" customWidth="1"/>
    <col min="8" max="8" width="10.625" style="4" customWidth="1"/>
    <col min="9" max="9" width="2.125" style="44" customWidth="1"/>
    <col min="10" max="10" width="6.625" style="3" customWidth="1"/>
    <col min="11" max="11" width="8.125" style="2" customWidth="1"/>
    <col min="12" max="12" width="1.625" style="2" customWidth="1"/>
    <col min="13" max="13" width="10.625" style="4" customWidth="1"/>
    <col min="14" max="14" width="2.125" style="44" customWidth="1"/>
    <col min="15" max="15" width="6.625" style="3" customWidth="1"/>
    <col min="16" max="16" width="8.125" style="3" customWidth="1"/>
    <col min="17" max="17" width="1.625" style="2" customWidth="1"/>
    <col min="18" max="18" width="10.625" style="4" customWidth="1"/>
    <col min="19" max="19" width="2.125" style="44" customWidth="1"/>
    <col min="20" max="20" width="6.625" style="3" customWidth="1"/>
    <col min="21" max="21" width="8.125" style="3" customWidth="1"/>
    <col min="22" max="22" width="1.625" style="2" customWidth="1"/>
    <col min="23" max="23" width="10.625" style="4" customWidth="1"/>
    <col min="24" max="24" width="2.125" style="44" customWidth="1"/>
    <col min="25" max="25" width="6.625" style="3" customWidth="1"/>
    <col min="26" max="26" width="8.125" style="3" customWidth="1"/>
    <col min="27" max="16384" width="9" style="1"/>
  </cols>
  <sheetData>
    <row r="1" spans="1:26" ht="21" customHeight="1">
      <c r="A1" s="631" t="s">
        <v>0</v>
      </c>
      <c r="B1" s="948">
        <f>岐阜県表紙!C1</f>
        <v>0</v>
      </c>
      <c r="C1" s="948"/>
      <c r="D1" s="948"/>
      <c r="E1" s="948"/>
      <c r="F1" s="948"/>
      <c r="G1" s="948"/>
      <c r="H1" s="949"/>
      <c r="I1" s="631" t="s">
        <v>4</v>
      </c>
      <c r="J1" s="632"/>
      <c r="K1" s="932">
        <f>岐阜県表紙!J1</f>
        <v>0</v>
      </c>
      <c r="L1" s="932"/>
      <c r="M1" s="933"/>
      <c r="N1" s="631" t="s">
        <v>3</v>
      </c>
      <c r="O1" s="633"/>
      <c r="P1" s="942">
        <f>岐阜県表紙!O1</f>
        <v>0</v>
      </c>
      <c r="Q1" s="942"/>
      <c r="R1" s="942"/>
      <c r="S1" s="942"/>
      <c r="T1" s="942"/>
      <c r="U1" s="942"/>
      <c r="V1" s="943"/>
      <c r="W1" s="634" t="s">
        <v>139</v>
      </c>
      <c r="X1" s="649"/>
      <c r="Y1" s="633"/>
      <c r="Z1" s="650"/>
    </row>
    <row r="2" spans="1:26" ht="21" customHeight="1">
      <c r="A2" s="647"/>
      <c r="B2" s="950"/>
      <c r="C2" s="950"/>
      <c r="D2" s="950"/>
      <c r="E2" s="950"/>
      <c r="F2" s="950"/>
      <c r="G2" s="950"/>
      <c r="H2" s="951"/>
      <c r="I2" s="636"/>
      <c r="J2" s="637"/>
      <c r="K2" s="934"/>
      <c r="L2" s="934"/>
      <c r="M2" s="935"/>
      <c r="N2" s="638"/>
      <c r="O2" s="639"/>
      <c r="P2" s="944"/>
      <c r="Q2" s="944"/>
      <c r="R2" s="944"/>
      <c r="S2" s="944"/>
      <c r="T2" s="944"/>
      <c r="U2" s="944"/>
      <c r="V2" s="945"/>
      <c r="W2" s="936">
        <f>岐阜県表紙!S2</f>
        <v>0</v>
      </c>
      <c r="X2" s="937"/>
      <c r="Y2" s="937"/>
      <c r="Z2" s="938"/>
    </row>
    <row r="3" spans="1:26" ht="21" customHeight="1">
      <c r="A3" s="634" t="s">
        <v>140</v>
      </c>
      <c r="B3" s="928">
        <f>岐阜県表紙!C3</f>
        <v>0</v>
      </c>
      <c r="C3" s="928"/>
      <c r="D3" s="928"/>
      <c r="E3" s="928"/>
      <c r="F3" s="928"/>
      <c r="G3" s="928"/>
      <c r="H3" s="929"/>
      <c r="I3" s="640" t="s">
        <v>141</v>
      </c>
      <c r="J3" s="633"/>
      <c r="K3" s="867">
        <f>F13+K13+P13+U13+Z13+F22+K22+P22+U22+F33+K33+P33+U33+Z33</f>
        <v>0</v>
      </c>
      <c r="L3" s="867"/>
      <c r="M3" s="868"/>
      <c r="N3" s="641"/>
      <c r="O3" s="642"/>
      <c r="P3" s="944"/>
      <c r="Q3" s="944"/>
      <c r="R3" s="944"/>
      <c r="S3" s="944"/>
      <c r="T3" s="944"/>
      <c r="U3" s="944"/>
      <c r="V3" s="945"/>
      <c r="W3" s="936"/>
      <c r="X3" s="937"/>
      <c r="Y3" s="937"/>
      <c r="Z3" s="938"/>
    </row>
    <row r="4" spans="1:26" ht="21" customHeight="1">
      <c r="A4" s="643"/>
      <c r="B4" s="930"/>
      <c r="C4" s="930"/>
      <c r="D4" s="930"/>
      <c r="E4" s="930"/>
      <c r="F4" s="930"/>
      <c r="G4" s="930"/>
      <c r="H4" s="931"/>
      <c r="I4" s="643"/>
      <c r="J4" s="644"/>
      <c r="K4" s="869"/>
      <c r="L4" s="869"/>
      <c r="M4" s="870"/>
      <c r="N4" s="645"/>
      <c r="O4" s="646"/>
      <c r="P4" s="946"/>
      <c r="Q4" s="946"/>
      <c r="R4" s="946"/>
      <c r="S4" s="946"/>
      <c r="T4" s="946"/>
      <c r="U4" s="946"/>
      <c r="V4" s="947"/>
      <c r="W4" s="939"/>
      <c r="X4" s="940"/>
      <c r="Y4" s="940"/>
      <c r="Z4" s="941"/>
    </row>
    <row r="5" spans="1:26" ht="15" customHeight="1">
      <c r="W5" s="927" t="s">
        <v>656</v>
      </c>
      <c r="X5" s="927"/>
      <c r="Y5" s="927"/>
      <c r="Z5" s="927"/>
    </row>
    <row r="6" spans="1:26" s="12" customFormat="1" ht="21" customHeight="1" thickBot="1">
      <c r="A6" s="349" t="s">
        <v>38</v>
      </c>
      <c r="B6" s="350"/>
      <c r="C6" s="351" t="s">
        <v>41</v>
      </c>
      <c r="D6" s="352"/>
      <c r="E6" s="353"/>
      <c r="F6" s="354"/>
      <c r="G6" s="952" t="s">
        <v>693</v>
      </c>
      <c r="H6" s="953"/>
      <c r="I6" s="954">
        <f>E13+J13+O13+T13+Y13</f>
        <v>8600</v>
      </c>
      <c r="J6" s="954"/>
      <c r="K6" s="954"/>
      <c r="L6" s="356"/>
      <c r="M6" s="357"/>
      <c r="N6" s="358"/>
      <c r="O6" s="355"/>
      <c r="P6" s="355"/>
      <c r="Q6" s="355"/>
      <c r="R6" s="359"/>
      <c r="S6" s="360"/>
      <c r="T6" s="355"/>
      <c r="U6" s="355"/>
      <c r="V6" s="355"/>
      <c r="W6" s="359"/>
      <c r="X6" s="360"/>
      <c r="Y6" s="968">
        <f>岐阜県表紙!U43</f>
        <v>45778</v>
      </c>
      <c r="Z6" s="969"/>
    </row>
    <row r="7" spans="1:26" s="12" customFormat="1" ht="19.5" customHeight="1">
      <c r="A7" s="361" t="s">
        <v>39</v>
      </c>
      <c r="B7" s="304" t="s">
        <v>1</v>
      </c>
      <c r="C7" s="305"/>
      <c r="D7" s="306"/>
      <c r="E7" s="307"/>
      <c r="F7" s="421" t="s">
        <v>40</v>
      </c>
      <c r="G7" s="309" t="s">
        <v>2</v>
      </c>
      <c r="H7" s="309"/>
      <c r="I7" s="310"/>
      <c r="J7" s="311"/>
      <c r="K7" s="312" t="s">
        <v>40</v>
      </c>
      <c r="L7" s="313" t="s">
        <v>5</v>
      </c>
      <c r="M7" s="309"/>
      <c r="N7" s="310"/>
      <c r="O7" s="311"/>
      <c r="P7" s="312" t="s">
        <v>40</v>
      </c>
      <c r="Q7" s="313" t="s">
        <v>7</v>
      </c>
      <c r="R7" s="309"/>
      <c r="S7" s="310"/>
      <c r="T7" s="311"/>
      <c r="U7" s="312" t="s">
        <v>40</v>
      </c>
      <c r="V7" s="313" t="s">
        <v>119</v>
      </c>
      <c r="W7" s="309"/>
      <c r="X7" s="310"/>
      <c r="Y7" s="311"/>
      <c r="Z7" s="312" t="s">
        <v>18</v>
      </c>
    </row>
    <row r="8" spans="1:26" s="25" customFormat="1" ht="18.75" customHeight="1">
      <c r="A8" s="971" t="s">
        <v>42</v>
      </c>
      <c r="B8" s="321" t="s">
        <v>123</v>
      </c>
      <c r="C8" s="423" t="s">
        <v>420</v>
      </c>
      <c r="D8" s="424" t="s">
        <v>824</v>
      </c>
      <c r="E8" s="317">
        <v>2300</v>
      </c>
      <c r="F8" s="676"/>
      <c r="G8" s="426"/>
      <c r="H8" s="393" t="s">
        <v>685</v>
      </c>
      <c r="I8" s="366" t="s">
        <v>47</v>
      </c>
      <c r="J8" s="395"/>
      <c r="K8" s="691"/>
      <c r="L8" s="426"/>
      <c r="M8" s="393" t="s">
        <v>420</v>
      </c>
      <c r="N8" s="366" t="s">
        <v>48</v>
      </c>
      <c r="O8" s="395"/>
      <c r="P8" s="691"/>
      <c r="Q8" s="422"/>
      <c r="R8" s="393" t="s">
        <v>420</v>
      </c>
      <c r="S8" s="366" t="s">
        <v>14</v>
      </c>
      <c r="T8" s="395">
        <v>2700</v>
      </c>
      <c r="U8" s="691"/>
      <c r="V8" s="422"/>
      <c r="W8" s="427" t="s">
        <v>420</v>
      </c>
      <c r="X8" s="424"/>
      <c r="Y8" s="395">
        <v>250</v>
      </c>
      <c r="Z8" s="691"/>
    </row>
    <row r="9" spans="1:26" s="25" customFormat="1" ht="18.75" customHeight="1">
      <c r="A9" s="973"/>
      <c r="B9" s="340" t="s">
        <v>186</v>
      </c>
      <c r="C9" s="380" t="s">
        <v>503</v>
      </c>
      <c r="D9" s="381" t="s">
        <v>825</v>
      </c>
      <c r="E9" s="518">
        <v>1750</v>
      </c>
      <c r="F9" s="679"/>
      <c r="G9" s="383"/>
      <c r="H9" s="384"/>
      <c r="I9" s="381"/>
      <c r="J9" s="385"/>
      <c r="K9" s="697"/>
      <c r="L9" s="383"/>
      <c r="M9" s="384"/>
      <c r="N9" s="381"/>
      <c r="O9" s="385"/>
      <c r="P9" s="697"/>
      <c r="Q9" s="379"/>
      <c r="R9" s="384"/>
      <c r="S9" s="381"/>
      <c r="T9" s="385"/>
      <c r="U9" s="697"/>
      <c r="V9" s="428"/>
      <c r="W9" s="429" t="s">
        <v>337</v>
      </c>
      <c r="X9" s="430" t="s">
        <v>843</v>
      </c>
      <c r="Y9" s="431"/>
      <c r="Z9" s="697"/>
    </row>
    <row r="10" spans="1:26" s="25" customFormat="1" ht="18.75" customHeight="1">
      <c r="A10" s="972" t="s">
        <v>43</v>
      </c>
      <c r="B10" s="422"/>
      <c r="C10" s="387" t="s">
        <v>421</v>
      </c>
      <c r="D10" s="388" t="s">
        <v>826</v>
      </c>
      <c r="E10" s="425">
        <v>1350</v>
      </c>
      <c r="F10" s="675"/>
      <c r="G10" s="318"/>
      <c r="H10" s="319" t="s">
        <v>421</v>
      </c>
      <c r="I10" s="388" t="s">
        <v>842</v>
      </c>
      <c r="J10" s="320"/>
      <c r="K10" s="698"/>
      <c r="L10" s="318"/>
      <c r="M10" s="319" t="s">
        <v>421</v>
      </c>
      <c r="N10" s="388" t="s">
        <v>841</v>
      </c>
      <c r="O10" s="320"/>
      <c r="P10" s="698"/>
      <c r="Q10" s="314"/>
      <c r="R10" s="319" t="s">
        <v>421</v>
      </c>
      <c r="S10" s="388" t="s">
        <v>823</v>
      </c>
      <c r="T10" s="320"/>
      <c r="U10" s="698"/>
      <c r="V10" s="314"/>
      <c r="W10" s="432"/>
      <c r="X10" s="388"/>
      <c r="Y10" s="433"/>
      <c r="Z10" s="698"/>
    </row>
    <row r="11" spans="1:26" s="25" customFormat="1" ht="18.75" customHeight="1">
      <c r="A11" s="975"/>
      <c r="B11" s="321"/>
      <c r="C11" s="322" t="s">
        <v>422</v>
      </c>
      <c r="D11" s="363" t="s">
        <v>699</v>
      </c>
      <c r="E11" s="317">
        <v>250</v>
      </c>
      <c r="F11" s="676"/>
      <c r="G11" s="325"/>
      <c r="H11" s="326" t="s">
        <v>422</v>
      </c>
      <c r="I11" s="363" t="s">
        <v>126</v>
      </c>
      <c r="J11" s="327"/>
      <c r="K11" s="692"/>
      <c r="L11" s="325"/>
      <c r="M11" s="326" t="s">
        <v>422</v>
      </c>
      <c r="N11" s="363" t="s">
        <v>128</v>
      </c>
      <c r="O11" s="327"/>
      <c r="P11" s="692"/>
      <c r="Q11" s="321"/>
      <c r="R11" s="326" t="s">
        <v>422</v>
      </c>
      <c r="S11" s="363" t="s">
        <v>130</v>
      </c>
      <c r="T11" s="327"/>
      <c r="U11" s="692"/>
      <c r="V11" s="321"/>
      <c r="W11" s="435"/>
      <c r="X11" s="363"/>
      <c r="Y11" s="436"/>
      <c r="Z11" s="692"/>
    </row>
    <row r="12" spans="1:26" s="25" customFormat="1" ht="18.75" customHeight="1">
      <c r="A12" s="437"/>
      <c r="B12" s="340"/>
      <c r="C12" s="341"/>
      <c r="D12" s="438"/>
      <c r="E12" s="343"/>
      <c r="F12" s="676"/>
      <c r="G12" s="344"/>
      <c r="H12" s="345"/>
      <c r="I12" s="438"/>
      <c r="J12" s="346"/>
      <c r="K12" s="693"/>
      <c r="L12" s="449"/>
      <c r="M12" s="345"/>
      <c r="N12" s="438"/>
      <c r="O12" s="346"/>
      <c r="P12" s="693"/>
      <c r="Q12" s="340"/>
      <c r="R12" s="345"/>
      <c r="S12" s="438"/>
      <c r="T12" s="346"/>
      <c r="U12" s="693"/>
      <c r="V12" s="340"/>
      <c r="W12" s="439"/>
      <c r="X12" s="438"/>
      <c r="Y12" s="440"/>
      <c r="Z12" s="693"/>
    </row>
    <row r="13" spans="1:26" s="25" customFormat="1" ht="19.5" customHeight="1" thickBot="1">
      <c r="A13" s="182"/>
      <c r="B13" s="957">
        <f>COUNTA(C8:C12)</f>
        <v>4</v>
      </c>
      <c r="C13" s="958"/>
      <c r="D13" s="959"/>
      <c r="E13" s="226">
        <f>SUM(E8:E12)</f>
        <v>5650</v>
      </c>
      <c r="F13" s="657">
        <f>SUM(F8:F12)</f>
        <v>0</v>
      </c>
      <c r="G13" s="960">
        <f>COUNTA(H8:H12)</f>
        <v>3</v>
      </c>
      <c r="H13" s="961"/>
      <c r="I13" s="962"/>
      <c r="J13" s="194">
        <f>SUM(J8:J12)</f>
        <v>0</v>
      </c>
      <c r="K13" s="681">
        <f>SUM(K8:K12)</f>
        <v>0</v>
      </c>
      <c r="L13" s="963">
        <f>COUNTA(M8:M12)</f>
        <v>3</v>
      </c>
      <c r="M13" s="964"/>
      <c r="N13" s="965"/>
      <c r="O13" s="194">
        <f>SUM(O8:O12)</f>
        <v>0</v>
      </c>
      <c r="P13" s="681">
        <f>SUM(P8:P12)</f>
        <v>0</v>
      </c>
      <c r="Q13" s="963">
        <f>COUNTA(R8:R12)</f>
        <v>3</v>
      </c>
      <c r="R13" s="964"/>
      <c r="S13" s="965"/>
      <c r="T13" s="194">
        <f>SUM(T8:T12)</f>
        <v>2700</v>
      </c>
      <c r="U13" s="681">
        <f>SUM(U8:U12)</f>
        <v>0</v>
      </c>
      <c r="V13" s="963">
        <f>COUNTA(W8:W12)</f>
        <v>2</v>
      </c>
      <c r="W13" s="964"/>
      <c r="X13" s="965"/>
      <c r="Y13" s="194">
        <f>SUM(Y8:Y12)</f>
        <v>250</v>
      </c>
      <c r="Z13" s="682">
        <f>SUM(Z8:Z12)</f>
        <v>0</v>
      </c>
    </row>
    <row r="14" spans="1:26" ht="15" customHeight="1">
      <c r="A14" s="299"/>
      <c r="B14" s="299"/>
      <c r="C14" s="370"/>
      <c r="D14" s="371"/>
      <c r="E14" s="372"/>
      <c r="F14" s="372"/>
      <c r="G14" s="372"/>
      <c r="H14" s="370"/>
      <c r="I14" s="373"/>
      <c r="J14" s="374"/>
      <c r="K14" s="372"/>
      <c r="L14" s="372"/>
      <c r="M14" s="370"/>
      <c r="N14" s="373"/>
      <c r="O14" s="374"/>
      <c r="P14" s="374"/>
      <c r="Q14" s="372"/>
      <c r="R14" s="370"/>
      <c r="S14" s="373"/>
      <c r="T14" s="374"/>
      <c r="U14" s="374"/>
      <c r="V14" s="754"/>
      <c r="W14" s="927" t="s">
        <v>656</v>
      </c>
      <c r="X14" s="927"/>
      <c r="Y14" s="927"/>
      <c r="Z14" s="927"/>
    </row>
    <row r="15" spans="1:26" s="12" customFormat="1" ht="21" customHeight="1" thickBot="1">
      <c r="A15" s="349" t="s">
        <v>20</v>
      </c>
      <c r="B15" s="350"/>
      <c r="C15" s="351" t="s">
        <v>24</v>
      </c>
      <c r="D15" s="352"/>
      <c r="E15" s="353"/>
      <c r="F15" s="354"/>
      <c r="G15" s="952" t="s">
        <v>693</v>
      </c>
      <c r="H15" s="953"/>
      <c r="I15" s="954">
        <f>E22+J22+O22+T22+Y22</f>
        <v>6550</v>
      </c>
      <c r="J15" s="954"/>
      <c r="K15" s="954"/>
      <c r="L15" s="356"/>
      <c r="M15" s="357"/>
      <c r="N15" s="358"/>
      <c r="O15" s="355"/>
      <c r="P15" s="355"/>
      <c r="Q15" s="355"/>
      <c r="R15" s="359"/>
      <c r="S15" s="360"/>
      <c r="T15" s="355"/>
      <c r="U15" s="355"/>
      <c r="V15" s="355"/>
      <c r="W15" s="359"/>
      <c r="X15" s="360"/>
      <c r="Y15" s="968">
        <f>岐阜県表紙!U43</f>
        <v>45778</v>
      </c>
      <c r="Z15" s="969"/>
    </row>
    <row r="16" spans="1:26" s="12" customFormat="1" ht="19.5" customHeight="1">
      <c r="A16" s="361" t="s">
        <v>19</v>
      </c>
      <c r="B16" s="304" t="s">
        <v>1</v>
      </c>
      <c r="C16" s="305"/>
      <c r="D16" s="306"/>
      <c r="E16" s="307"/>
      <c r="F16" s="421" t="s">
        <v>18</v>
      </c>
      <c r="G16" s="309" t="s">
        <v>2</v>
      </c>
      <c r="H16" s="309"/>
      <c r="I16" s="310"/>
      <c r="J16" s="311"/>
      <c r="K16" s="312" t="s">
        <v>18</v>
      </c>
      <c r="L16" s="313" t="s">
        <v>5</v>
      </c>
      <c r="M16" s="309"/>
      <c r="N16" s="310"/>
      <c r="O16" s="311"/>
      <c r="P16" s="312" t="s">
        <v>18</v>
      </c>
      <c r="Q16" s="313" t="s">
        <v>7</v>
      </c>
      <c r="R16" s="309"/>
      <c r="S16" s="310"/>
      <c r="T16" s="311"/>
      <c r="U16" s="312" t="s">
        <v>18</v>
      </c>
      <c r="V16" s="313" t="s">
        <v>119</v>
      </c>
      <c r="W16" s="309"/>
      <c r="X16" s="310"/>
      <c r="Y16" s="311"/>
      <c r="Z16" s="312" t="s">
        <v>18</v>
      </c>
    </row>
    <row r="17" spans="1:26" s="25" customFormat="1" ht="18.75" customHeight="1">
      <c r="A17" s="971" t="s">
        <v>32</v>
      </c>
      <c r="B17" s="321"/>
      <c r="C17" s="322" t="s">
        <v>504</v>
      </c>
      <c r="D17" s="323" t="s">
        <v>825</v>
      </c>
      <c r="E17" s="317">
        <v>2300</v>
      </c>
      <c r="F17" s="676"/>
      <c r="G17" s="426"/>
      <c r="H17" s="326" t="s">
        <v>938</v>
      </c>
      <c r="I17" s="366" t="s">
        <v>47</v>
      </c>
      <c r="J17" s="327"/>
      <c r="K17" s="691"/>
      <c r="L17" s="325"/>
      <c r="M17" s="326" t="s">
        <v>423</v>
      </c>
      <c r="N17" s="323" t="s">
        <v>50</v>
      </c>
      <c r="O17" s="327"/>
      <c r="P17" s="691"/>
      <c r="Q17" s="321"/>
      <c r="R17" s="326" t="s">
        <v>423</v>
      </c>
      <c r="S17" s="366" t="s">
        <v>14</v>
      </c>
      <c r="T17" s="327">
        <v>2200</v>
      </c>
      <c r="U17" s="691"/>
      <c r="V17" s="321"/>
      <c r="W17" s="326" t="s">
        <v>325</v>
      </c>
      <c r="X17" s="323" t="s">
        <v>95</v>
      </c>
      <c r="Y17" s="327"/>
      <c r="Z17" s="691"/>
    </row>
    <row r="18" spans="1:26" s="25" customFormat="1" ht="18.75" customHeight="1">
      <c r="A18" s="972"/>
      <c r="B18" s="340" t="s">
        <v>185</v>
      </c>
      <c r="C18" s="322" t="s">
        <v>424</v>
      </c>
      <c r="D18" s="363" t="s">
        <v>846</v>
      </c>
      <c r="E18" s="317">
        <v>1650</v>
      </c>
      <c r="F18" s="676"/>
      <c r="G18" s="325"/>
      <c r="H18" s="326" t="s">
        <v>209</v>
      </c>
      <c r="I18" s="363" t="s">
        <v>896</v>
      </c>
      <c r="J18" s="327"/>
      <c r="K18" s="692"/>
      <c r="L18" s="325"/>
      <c r="M18" s="326" t="s">
        <v>209</v>
      </c>
      <c r="N18" s="363" t="s">
        <v>897</v>
      </c>
      <c r="O18" s="327"/>
      <c r="P18" s="692"/>
      <c r="Q18" s="321"/>
      <c r="R18" s="326" t="s">
        <v>424</v>
      </c>
      <c r="S18" s="363" t="s">
        <v>901</v>
      </c>
      <c r="T18" s="327"/>
      <c r="U18" s="692"/>
      <c r="V18" s="321"/>
      <c r="W18" s="326" t="s">
        <v>336</v>
      </c>
      <c r="X18" s="363" t="s">
        <v>898</v>
      </c>
      <c r="Y18" s="327"/>
      <c r="Z18" s="692"/>
    </row>
    <row r="19" spans="1:26" s="25" customFormat="1" ht="18.75" customHeight="1">
      <c r="A19" s="972"/>
      <c r="B19" s="340"/>
      <c r="C19" s="448"/>
      <c r="D19" s="342"/>
      <c r="E19" s="343"/>
      <c r="F19" s="749"/>
      <c r="G19" s="449"/>
      <c r="H19" s="347"/>
      <c r="I19" s="342"/>
      <c r="J19" s="346"/>
      <c r="K19" s="707"/>
      <c r="L19" s="449"/>
      <c r="M19" s="347" t="s">
        <v>425</v>
      </c>
      <c r="N19" s="342" t="s">
        <v>634</v>
      </c>
      <c r="O19" s="346"/>
      <c r="P19" s="707"/>
      <c r="Q19" s="340"/>
      <c r="R19" s="347" t="s">
        <v>425</v>
      </c>
      <c r="S19" s="342" t="s">
        <v>635</v>
      </c>
      <c r="T19" s="346">
        <v>400</v>
      </c>
      <c r="U19" s="707"/>
      <c r="V19" s="340"/>
      <c r="W19" s="347"/>
      <c r="X19" s="342"/>
      <c r="Y19" s="346"/>
      <c r="Z19" s="707"/>
    </row>
    <row r="20" spans="1:26" s="25" customFormat="1" ht="18.75" customHeight="1">
      <c r="A20" s="446"/>
      <c r="B20" s="321"/>
      <c r="C20" s="322"/>
      <c r="D20" s="323"/>
      <c r="E20" s="324"/>
      <c r="F20" s="676"/>
      <c r="G20" s="325"/>
      <c r="H20" s="326" t="s">
        <v>633</v>
      </c>
      <c r="I20" s="323" t="s">
        <v>49</v>
      </c>
      <c r="J20" s="327"/>
      <c r="K20" s="692"/>
      <c r="L20" s="325"/>
      <c r="M20" s="326"/>
      <c r="N20" s="323"/>
      <c r="O20" s="327"/>
      <c r="P20" s="692"/>
      <c r="Q20" s="321"/>
      <c r="R20" s="326"/>
      <c r="S20" s="323"/>
      <c r="T20" s="327"/>
      <c r="U20" s="692"/>
      <c r="V20" s="321"/>
      <c r="W20" s="326"/>
      <c r="X20" s="323"/>
      <c r="Y20" s="327"/>
      <c r="Z20" s="692"/>
    </row>
    <row r="21" spans="1:26" s="25" customFormat="1" ht="18.75" customHeight="1">
      <c r="A21" s="744"/>
      <c r="B21" s="543"/>
      <c r="C21" s="544"/>
      <c r="D21" s="745"/>
      <c r="E21" s="546"/>
      <c r="F21" s="751"/>
      <c r="G21" s="344"/>
      <c r="H21" s="571"/>
      <c r="I21" s="747"/>
      <c r="J21" s="549"/>
      <c r="K21" s="693"/>
      <c r="L21" s="344"/>
      <c r="M21" s="571"/>
      <c r="N21" s="747"/>
      <c r="O21" s="549"/>
      <c r="P21" s="693"/>
      <c r="Q21" s="543"/>
      <c r="R21" s="571"/>
      <c r="S21" s="747"/>
      <c r="T21" s="549"/>
      <c r="U21" s="693"/>
      <c r="V21" s="543"/>
      <c r="W21" s="571"/>
      <c r="X21" s="745"/>
      <c r="Y21" s="549"/>
      <c r="Z21" s="693"/>
    </row>
    <row r="22" spans="1:26" s="25" customFormat="1" ht="19.5" customHeight="1" thickBot="1">
      <c r="A22" s="182"/>
      <c r="B22" s="957">
        <f>COUNTA(C17:C21)</f>
        <v>2</v>
      </c>
      <c r="C22" s="958"/>
      <c r="D22" s="959"/>
      <c r="E22" s="226">
        <f>SUM(E17:E21)</f>
        <v>3950</v>
      </c>
      <c r="F22" s="657">
        <f>SUM(F17:F21)</f>
        <v>0</v>
      </c>
      <c r="G22" s="960">
        <f>COUNTA(H17:H21)</f>
        <v>3</v>
      </c>
      <c r="H22" s="961"/>
      <c r="I22" s="962"/>
      <c r="J22" s="194">
        <f>SUM(J17:J21)</f>
        <v>0</v>
      </c>
      <c r="K22" s="681">
        <f>SUM(K17:K21)</f>
        <v>0</v>
      </c>
      <c r="L22" s="963">
        <f>COUNTA(M17:M21)</f>
        <v>3</v>
      </c>
      <c r="M22" s="964"/>
      <c r="N22" s="965"/>
      <c r="O22" s="194">
        <f>SUM(O17:O21)</f>
        <v>0</v>
      </c>
      <c r="P22" s="681">
        <f>SUM(P17:P21)</f>
        <v>0</v>
      </c>
      <c r="Q22" s="963">
        <f>COUNTA(R17:R21)</f>
        <v>3</v>
      </c>
      <c r="R22" s="964"/>
      <c r="S22" s="965"/>
      <c r="T22" s="194">
        <f>SUM(T17:T21)</f>
        <v>2600</v>
      </c>
      <c r="U22" s="681">
        <f>SUM(U17:U21)</f>
        <v>0</v>
      </c>
      <c r="V22" s="963">
        <f>COUNTA(W17:W21)</f>
        <v>2</v>
      </c>
      <c r="W22" s="964"/>
      <c r="X22" s="965"/>
      <c r="Y22" s="194"/>
      <c r="Z22" s="682">
        <f>SUM(Z17:Z21)</f>
        <v>0</v>
      </c>
    </row>
    <row r="23" spans="1:26" ht="15" customHeight="1">
      <c r="A23" s="299"/>
      <c r="B23" s="299"/>
      <c r="C23" s="370"/>
      <c r="D23" s="371"/>
      <c r="E23" s="372"/>
      <c r="F23" s="372"/>
      <c r="G23" s="372"/>
      <c r="H23" s="370"/>
      <c r="I23" s="373"/>
      <c r="J23" s="374"/>
      <c r="K23" s="372"/>
      <c r="L23" s="372"/>
      <c r="M23" s="370"/>
      <c r="N23" s="373"/>
      <c r="O23" s="374"/>
      <c r="P23" s="374"/>
      <c r="Q23" s="372"/>
      <c r="R23" s="370"/>
      <c r="S23" s="373"/>
      <c r="T23" s="374"/>
      <c r="U23" s="374"/>
      <c r="V23" s="754"/>
      <c r="W23" s="927" t="s">
        <v>656</v>
      </c>
      <c r="X23" s="927"/>
      <c r="Y23" s="927"/>
      <c r="Z23" s="927"/>
    </row>
    <row r="24" spans="1:26" s="12" customFormat="1" ht="21" customHeight="1" thickBot="1">
      <c r="A24" s="349" t="s">
        <v>34</v>
      </c>
      <c r="B24" s="350"/>
      <c r="C24" s="351" t="s">
        <v>308</v>
      </c>
      <c r="D24" s="352"/>
      <c r="E24" s="353"/>
      <c r="F24" s="354"/>
      <c r="G24" s="952" t="s">
        <v>693</v>
      </c>
      <c r="H24" s="953"/>
      <c r="I24" s="954">
        <f>E33+J33+O33+T33+Y33</f>
        <v>7750</v>
      </c>
      <c r="J24" s="954"/>
      <c r="K24" s="954"/>
      <c r="L24" s="356"/>
      <c r="M24" s="357"/>
      <c r="N24" s="358"/>
      <c r="O24" s="355"/>
      <c r="P24" s="355"/>
      <c r="Q24" s="355"/>
      <c r="R24" s="359"/>
      <c r="S24" s="360"/>
      <c r="T24" s="355"/>
      <c r="U24" s="355"/>
      <c r="V24" s="355"/>
      <c r="W24" s="359"/>
      <c r="X24" s="360"/>
      <c r="Y24" s="968">
        <f>岐阜県表紙!U43</f>
        <v>45778</v>
      </c>
      <c r="Z24" s="969"/>
    </row>
    <row r="25" spans="1:26" s="12" customFormat="1" ht="19.5" customHeight="1">
      <c r="A25" s="361" t="s">
        <v>35</v>
      </c>
      <c r="B25" s="304" t="s">
        <v>1</v>
      </c>
      <c r="C25" s="305"/>
      <c r="D25" s="306"/>
      <c r="E25" s="307"/>
      <c r="F25" s="421" t="s">
        <v>36</v>
      </c>
      <c r="G25" s="309" t="s">
        <v>2</v>
      </c>
      <c r="H25" s="309"/>
      <c r="I25" s="310"/>
      <c r="J25" s="311"/>
      <c r="K25" s="312" t="s">
        <v>36</v>
      </c>
      <c r="L25" s="313" t="s">
        <v>5</v>
      </c>
      <c r="M25" s="309"/>
      <c r="N25" s="310"/>
      <c r="O25" s="311"/>
      <c r="P25" s="312" t="s">
        <v>36</v>
      </c>
      <c r="Q25" s="313" t="s">
        <v>7</v>
      </c>
      <c r="R25" s="309"/>
      <c r="S25" s="310"/>
      <c r="T25" s="311"/>
      <c r="U25" s="312" t="s">
        <v>36</v>
      </c>
      <c r="V25" s="313" t="s">
        <v>119</v>
      </c>
      <c r="W25" s="309"/>
      <c r="X25" s="310"/>
      <c r="Y25" s="311"/>
      <c r="Z25" s="312" t="s">
        <v>18</v>
      </c>
    </row>
    <row r="26" spans="1:26" s="25" customFormat="1" ht="18.75" customHeight="1">
      <c r="A26" s="375"/>
      <c r="B26" s="331"/>
      <c r="C26" s="442" t="s">
        <v>859</v>
      </c>
      <c r="D26" s="388" t="s">
        <v>819</v>
      </c>
      <c r="E26" s="317">
        <v>1000</v>
      </c>
      <c r="F26" s="676"/>
      <c r="G26" s="397"/>
      <c r="H26" s="332" t="s">
        <v>310</v>
      </c>
      <c r="I26" s="366" t="s">
        <v>47</v>
      </c>
      <c r="J26" s="444"/>
      <c r="K26" s="691"/>
      <c r="L26" s="397"/>
      <c r="M26" s="332" t="s">
        <v>310</v>
      </c>
      <c r="N26" s="366" t="s">
        <v>48</v>
      </c>
      <c r="O26" s="444"/>
      <c r="P26" s="691"/>
      <c r="Q26" s="331"/>
      <c r="R26" s="332" t="s">
        <v>426</v>
      </c>
      <c r="S26" s="366" t="s">
        <v>17</v>
      </c>
      <c r="T26" s="444">
        <v>1000</v>
      </c>
      <c r="U26" s="691"/>
      <c r="V26" s="331"/>
      <c r="W26" s="326" t="s">
        <v>566</v>
      </c>
      <c r="X26" s="363"/>
      <c r="Y26" s="327">
        <v>350</v>
      </c>
      <c r="Z26" s="691"/>
    </row>
    <row r="27" spans="1:26" s="25" customFormat="1" ht="18.75" customHeight="1">
      <c r="A27" s="445"/>
      <c r="B27" s="321"/>
      <c r="C27" s="322" t="s">
        <v>858</v>
      </c>
      <c r="D27" s="363" t="s">
        <v>819</v>
      </c>
      <c r="E27" s="317">
        <v>1550</v>
      </c>
      <c r="F27" s="676"/>
      <c r="G27" s="325"/>
      <c r="H27" s="326" t="s">
        <v>44</v>
      </c>
      <c r="I27" s="363" t="s">
        <v>49</v>
      </c>
      <c r="J27" s="327"/>
      <c r="K27" s="692"/>
      <c r="L27" s="325"/>
      <c r="M27" s="326" t="s">
        <v>44</v>
      </c>
      <c r="N27" s="363" t="s">
        <v>50</v>
      </c>
      <c r="O27" s="327"/>
      <c r="P27" s="692"/>
      <c r="Q27" s="321"/>
      <c r="R27" s="326" t="s">
        <v>44</v>
      </c>
      <c r="S27" s="363" t="s">
        <v>15</v>
      </c>
      <c r="T27" s="327">
        <v>650</v>
      </c>
      <c r="U27" s="692"/>
      <c r="V27" s="321"/>
      <c r="W27" s="326"/>
      <c r="X27" s="363"/>
      <c r="Y27" s="327"/>
      <c r="Z27" s="692"/>
    </row>
    <row r="28" spans="1:26" s="25" customFormat="1" ht="18.75" customHeight="1">
      <c r="A28" s="446"/>
      <c r="B28" s="321"/>
      <c r="C28" s="387" t="s">
        <v>45</v>
      </c>
      <c r="D28" s="388" t="s">
        <v>847</v>
      </c>
      <c r="E28" s="317">
        <v>2100</v>
      </c>
      <c r="F28" s="676"/>
      <c r="G28" s="325"/>
      <c r="H28" s="319" t="s">
        <v>45</v>
      </c>
      <c r="I28" s="388" t="s">
        <v>125</v>
      </c>
      <c r="J28" s="320"/>
      <c r="K28" s="692"/>
      <c r="L28" s="318"/>
      <c r="M28" s="319" t="s">
        <v>45</v>
      </c>
      <c r="N28" s="388" t="s">
        <v>127</v>
      </c>
      <c r="O28" s="320"/>
      <c r="P28" s="692"/>
      <c r="Q28" s="314"/>
      <c r="R28" s="319" t="s">
        <v>45</v>
      </c>
      <c r="S28" s="388" t="s">
        <v>129</v>
      </c>
      <c r="T28" s="320">
        <v>0</v>
      </c>
      <c r="U28" s="692"/>
      <c r="V28" s="314"/>
      <c r="W28" s="319"/>
      <c r="X28" s="388"/>
      <c r="Y28" s="320"/>
      <c r="Z28" s="692"/>
    </row>
    <row r="29" spans="1:26" s="25" customFormat="1" ht="18.75" customHeight="1">
      <c r="A29" s="972"/>
      <c r="B29" s="314"/>
      <c r="C29" s="322" t="s">
        <v>46</v>
      </c>
      <c r="D29" s="363" t="s">
        <v>826</v>
      </c>
      <c r="E29" s="317">
        <v>1100</v>
      </c>
      <c r="F29" s="676"/>
      <c r="G29" s="318"/>
      <c r="H29" s="326" t="s">
        <v>46</v>
      </c>
      <c r="I29" s="363" t="s">
        <v>126</v>
      </c>
      <c r="J29" s="327"/>
      <c r="K29" s="692"/>
      <c r="L29" s="325"/>
      <c r="M29" s="326" t="s">
        <v>46</v>
      </c>
      <c r="N29" s="363" t="s">
        <v>128</v>
      </c>
      <c r="O29" s="327"/>
      <c r="P29" s="692"/>
      <c r="Q29" s="321"/>
      <c r="R29" s="326" t="s">
        <v>46</v>
      </c>
      <c r="S29" s="363" t="s">
        <v>130</v>
      </c>
      <c r="T29" s="327"/>
      <c r="U29" s="692"/>
      <c r="V29" s="321"/>
      <c r="W29" s="326"/>
      <c r="X29" s="363"/>
      <c r="Y29" s="327"/>
      <c r="Z29" s="692"/>
    </row>
    <row r="30" spans="1:26" s="25" customFormat="1" ht="18.75" customHeight="1">
      <c r="A30" s="975"/>
      <c r="B30" s="321"/>
      <c r="C30" s="322"/>
      <c r="D30" s="363"/>
      <c r="E30" s="324"/>
      <c r="F30" s="676"/>
      <c r="G30" s="325"/>
      <c r="H30" s="326"/>
      <c r="I30" s="363"/>
      <c r="J30" s="327"/>
      <c r="K30" s="692"/>
      <c r="L30" s="325"/>
      <c r="M30" s="326"/>
      <c r="N30" s="363"/>
      <c r="O30" s="327"/>
      <c r="P30" s="692"/>
      <c r="Q30" s="321"/>
      <c r="R30" s="326"/>
      <c r="S30" s="363"/>
      <c r="T30" s="327"/>
      <c r="U30" s="692"/>
      <c r="V30" s="321"/>
      <c r="W30" s="326"/>
      <c r="X30" s="363"/>
      <c r="Y30" s="327"/>
      <c r="Z30" s="692"/>
    </row>
    <row r="31" spans="1:26" s="25" customFormat="1" ht="18.75" customHeight="1">
      <c r="A31" s="447"/>
      <c r="B31" s="340"/>
      <c r="C31" s="448"/>
      <c r="D31" s="438"/>
      <c r="E31" s="343"/>
      <c r="F31" s="676"/>
      <c r="G31" s="449"/>
      <c r="H31" s="347"/>
      <c r="I31" s="438"/>
      <c r="J31" s="346"/>
      <c r="K31" s="692"/>
      <c r="L31" s="449"/>
      <c r="M31" s="347"/>
      <c r="N31" s="438"/>
      <c r="O31" s="346"/>
      <c r="P31" s="692"/>
      <c r="Q31" s="340"/>
      <c r="R31" s="347"/>
      <c r="S31" s="438"/>
      <c r="T31" s="346"/>
      <c r="U31" s="692"/>
      <c r="V31" s="340"/>
      <c r="W31" s="347"/>
      <c r="X31" s="438"/>
      <c r="Y31" s="346"/>
      <c r="Z31" s="692"/>
    </row>
    <row r="32" spans="1:26" s="25" customFormat="1" ht="18.75" customHeight="1">
      <c r="A32" s="437"/>
      <c r="B32" s="340"/>
      <c r="C32" s="341"/>
      <c r="D32" s="438"/>
      <c r="E32" s="343"/>
      <c r="F32" s="676"/>
      <c r="G32" s="344"/>
      <c r="H32" s="345"/>
      <c r="I32" s="438"/>
      <c r="J32" s="346"/>
      <c r="K32" s="693"/>
      <c r="L32" s="449"/>
      <c r="M32" s="345"/>
      <c r="N32" s="438"/>
      <c r="O32" s="346"/>
      <c r="P32" s="693"/>
      <c r="Q32" s="340"/>
      <c r="R32" s="345"/>
      <c r="S32" s="438"/>
      <c r="T32" s="346"/>
      <c r="U32" s="693"/>
      <c r="V32" s="340"/>
      <c r="W32" s="345"/>
      <c r="X32" s="438"/>
      <c r="Y32" s="346"/>
      <c r="Z32" s="693"/>
    </row>
    <row r="33" spans="1:26" s="25" customFormat="1" ht="19.5" customHeight="1" thickBot="1">
      <c r="A33" s="648"/>
      <c r="B33" s="957">
        <f>COUNTA(C26:C32)</f>
        <v>4</v>
      </c>
      <c r="C33" s="958"/>
      <c r="D33" s="959"/>
      <c r="E33" s="226">
        <f>SUM(E26:E32)</f>
        <v>5750</v>
      </c>
      <c r="F33" s="657">
        <f>SUM(F26:F32)</f>
        <v>0</v>
      </c>
      <c r="G33" s="960">
        <f>COUNTA(H26:H32)</f>
        <v>4</v>
      </c>
      <c r="H33" s="961"/>
      <c r="I33" s="962"/>
      <c r="J33" s="194">
        <f>SUM(J26:J32)</f>
        <v>0</v>
      </c>
      <c r="K33" s="658">
        <f>SUM(K26:K30)</f>
        <v>0</v>
      </c>
      <c r="L33" s="963">
        <f>COUNTA(M26:M32)</f>
        <v>4</v>
      </c>
      <c r="M33" s="964"/>
      <c r="N33" s="965"/>
      <c r="O33" s="194"/>
      <c r="P33" s="658"/>
      <c r="Q33" s="963">
        <f>COUNTA(R26:R32)</f>
        <v>4</v>
      </c>
      <c r="R33" s="964"/>
      <c r="S33" s="965"/>
      <c r="T33" s="194">
        <f>SUM(T26:T32)</f>
        <v>1650</v>
      </c>
      <c r="U33" s="681">
        <f>SUM(U26:U32)</f>
        <v>0</v>
      </c>
      <c r="V33" s="963">
        <f>COUNTA(W26:W32)</f>
        <v>1</v>
      </c>
      <c r="W33" s="964"/>
      <c r="X33" s="965"/>
      <c r="Y33" s="194">
        <f>SUM(Y26:Y32)</f>
        <v>350</v>
      </c>
      <c r="Z33" s="682">
        <f>SUM(Z26:Z32)</f>
        <v>0</v>
      </c>
    </row>
    <row r="34" spans="1:26" ht="7.5" customHeight="1">
      <c r="A34" s="299"/>
      <c r="B34" s="299"/>
      <c r="C34" s="370"/>
      <c r="D34" s="371"/>
      <c r="E34" s="372"/>
      <c r="F34" s="372"/>
      <c r="G34" s="372"/>
      <c r="H34" s="370"/>
      <c r="I34" s="373"/>
      <c r="J34" s="374"/>
      <c r="K34" s="372"/>
      <c r="L34" s="372"/>
      <c r="M34" s="370"/>
      <c r="N34" s="373"/>
      <c r="O34" s="374"/>
      <c r="P34" s="374"/>
      <c r="Q34" s="372"/>
      <c r="R34" s="370"/>
      <c r="S34" s="373"/>
      <c r="T34" s="374"/>
      <c r="U34" s="374"/>
      <c r="V34" s="372"/>
      <c r="W34" s="370"/>
      <c r="X34" s="373"/>
      <c r="Y34" s="374"/>
      <c r="Z34" s="374"/>
    </row>
    <row r="35" spans="1:26" s="81" customFormat="1" ht="16.5" customHeight="1">
      <c r="A35" s="396" t="s">
        <v>51</v>
      </c>
      <c r="B35" s="450"/>
      <c r="C35" s="451"/>
      <c r="D35" s="452"/>
      <c r="E35" s="453"/>
      <c r="F35" s="453"/>
      <c r="G35" s="454"/>
      <c r="H35" s="451"/>
      <c r="I35" s="455"/>
      <c r="J35" s="453"/>
      <c r="K35" s="453"/>
      <c r="L35" s="454"/>
      <c r="M35" s="451"/>
      <c r="N35" s="455"/>
      <c r="O35" s="453"/>
      <c r="P35" s="453"/>
      <c r="Q35" s="454"/>
      <c r="R35" s="451"/>
      <c r="S35" s="455"/>
      <c r="T35" s="456"/>
      <c r="U35" s="453"/>
      <c r="V35" s="454"/>
      <c r="W35" s="451"/>
      <c r="X35" s="455"/>
      <c r="Y35" s="456"/>
      <c r="Z35" s="457"/>
    </row>
    <row r="36" spans="1:26" s="81" customFormat="1" ht="16.5" customHeight="1">
      <c r="A36" s="404"/>
      <c r="B36" s="405"/>
      <c r="C36" s="335" t="s">
        <v>118</v>
      </c>
      <c r="D36" s="458"/>
      <c r="E36" s="459"/>
      <c r="F36" s="459"/>
      <c r="G36" s="460"/>
      <c r="H36" s="335"/>
      <c r="I36" s="461"/>
      <c r="J36" s="335" t="s">
        <v>705</v>
      </c>
      <c r="K36" s="459"/>
      <c r="L36" s="460"/>
      <c r="M36" s="335"/>
      <c r="N36" s="405" t="s">
        <v>123</v>
      </c>
      <c r="O36" s="335" t="s">
        <v>976</v>
      </c>
      <c r="P36" s="406"/>
      <c r="Q36" s="407"/>
      <c r="R36" s="462"/>
      <c r="S36" s="461"/>
      <c r="T36" s="463"/>
      <c r="U36" s="459"/>
      <c r="V36" s="460"/>
      <c r="W36" s="462"/>
      <c r="X36" s="461"/>
      <c r="Y36" s="463"/>
      <c r="Z36" s="464"/>
    </row>
    <row r="37" spans="1:26" s="81" customFormat="1" ht="16.5" customHeight="1">
      <c r="A37" s="404"/>
      <c r="B37" s="405"/>
      <c r="C37" s="335" t="s">
        <v>972</v>
      </c>
      <c r="D37" s="458"/>
      <c r="E37" s="459"/>
      <c r="F37" s="459"/>
      <c r="G37" s="460"/>
      <c r="H37" s="335"/>
      <c r="I37" s="461"/>
      <c r="J37" s="335" t="s">
        <v>979</v>
      </c>
      <c r="K37" s="459"/>
      <c r="L37" s="460"/>
      <c r="M37" s="335"/>
      <c r="N37" s="405" t="s">
        <v>131</v>
      </c>
      <c r="O37" s="335" t="s">
        <v>945</v>
      </c>
      <c r="P37" s="406"/>
      <c r="Q37" s="407"/>
      <c r="R37" s="462"/>
      <c r="S37" s="461"/>
      <c r="T37" s="463"/>
      <c r="U37" s="459"/>
      <c r="V37" s="460"/>
      <c r="W37" s="462"/>
      <c r="X37" s="461"/>
      <c r="Y37" s="463"/>
      <c r="Z37" s="464"/>
    </row>
    <row r="38" spans="1:26" s="81" customFormat="1" ht="16.5" customHeight="1">
      <c r="A38" s="412"/>
      <c r="B38" s="413"/>
      <c r="C38" s="466"/>
      <c r="D38" s="467"/>
      <c r="E38" s="468"/>
      <c r="F38" s="468"/>
      <c r="G38" s="469"/>
      <c r="H38" s="466"/>
      <c r="I38" s="470"/>
      <c r="J38" s="468"/>
      <c r="K38" s="468"/>
      <c r="L38" s="469"/>
      <c r="M38" s="414"/>
      <c r="N38" s="413" t="s">
        <v>185</v>
      </c>
      <c r="O38" s="414" t="s">
        <v>978</v>
      </c>
      <c r="P38" s="415"/>
      <c r="Q38" s="414"/>
      <c r="R38" s="466"/>
      <c r="S38" s="470"/>
      <c r="T38" s="471"/>
      <c r="U38" s="468"/>
      <c r="V38" s="469"/>
      <c r="W38" s="466"/>
      <c r="X38" s="470"/>
      <c r="Y38" s="471"/>
      <c r="Z38" s="472"/>
    </row>
  </sheetData>
  <mergeCells count="37">
    <mergeCell ref="A8:A9"/>
    <mergeCell ref="Y15:Z15"/>
    <mergeCell ref="W14:Z14"/>
    <mergeCell ref="V22:X22"/>
    <mergeCell ref="A29:A30"/>
    <mergeCell ref="Q22:S22"/>
    <mergeCell ref="L13:N13"/>
    <mergeCell ref="A17:A19"/>
    <mergeCell ref="A10:A11"/>
    <mergeCell ref="B33:D33"/>
    <mergeCell ref="G33:I33"/>
    <mergeCell ref="L33:N33"/>
    <mergeCell ref="I15:K15"/>
    <mergeCell ref="I24:K24"/>
    <mergeCell ref="G24:H24"/>
    <mergeCell ref="L22:N22"/>
    <mergeCell ref="G15:H15"/>
    <mergeCell ref="B22:D22"/>
    <mergeCell ref="G22:I22"/>
    <mergeCell ref="V33:X33"/>
    <mergeCell ref="Q33:S33"/>
    <mergeCell ref="W23:Z23"/>
    <mergeCell ref="Y24:Z24"/>
    <mergeCell ref="V13:X13"/>
    <mergeCell ref="K3:M4"/>
    <mergeCell ref="B1:H2"/>
    <mergeCell ref="W5:Z5"/>
    <mergeCell ref="Q13:S13"/>
    <mergeCell ref="B3:H4"/>
    <mergeCell ref="Y6:Z6"/>
    <mergeCell ref="I6:K6"/>
    <mergeCell ref="G6:H6"/>
    <mergeCell ref="W2:Z4"/>
    <mergeCell ref="B13:D13"/>
    <mergeCell ref="G13:I13"/>
    <mergeCell ref="P1:V4"/>
    <mergeCell ref="K1:M2"/>
  </mergeCells>
  <phoneticPr fontId="5"/>
  <dataValidations count="1">
    <dataValidation type="whole" operator="lessThanOrEqual" showInputMessage="1" showErrorMessage="1" sqref="Z26:Z32 K8:K12 P8:P12 U8:U12 Z8:Z12 K17:K21 P17:P21 U17:U21 Z17:Z21 K26:K32 P26:P32 U26:U32 F8:F12 F17:F21 F26:F32" xr:uid="{00000000-0002-0000-0800-000000000000}">
      <formula1>E8</formula1>
    </dataValidation>
  </dataValidations>
  <hyperlinks>
    <hyperlink ref="W5:Z5" location="岐阜県表紙!A1" display="岐阜県表紙へ戻る" xr:uid="{00000000-0004-0000-0800-000000000000}"/>
    <hyperlink ref="W14:Z14" location="岐阜県表紙!A1" display="岐阜県表紙へ戻る" xr:uid="{00000000-0004-0000-0800-000001000000}"/>
    <hyperlink ref="W23:Z23" location="岐阜県表紙!A1" display="岐阜県表紙へ戻る" xr:uid="{00000000-0004-0000-0800-000002000000}"/>
  </hyperlinks>
  <printOptions horizontalCentered="1" verticalCentered="1"/>
  <pageMargins left="0.2" right="0.23" top="0.47244094488188981" bottom="0.26" header="0.19685039370078741" footer="0.19685039370078741"/>
  <pageSetup paperSize="9" scale="83" firstPageNumber="53" fitToHeight="0" orientation="landscape" useFirstPageNumber="1" horizontalDpi="4294967292" verticalDpi="400" r:id="rId1"/>
  <headerFooter alignWithMargins="0">
    <oddFooter>&amp;C－&amp;P－&amp;R中日興業（株）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サイズ</vt:lpstr>
      <vt:lpstr>取扱基準3-1</vt:lpstr>
      <vt:lpstr>取扱基準3-2</vt:lpstr>
      <vt:lpstr>取扱基準3-3</vt:lpstr>
      <vt:lpstr>地図</vt:lpstr>
      <vt:lpstr>岐阜県表紙</vt:lpstr>
      <vt:lpstr>岐阜市</vt:lpstr>
      <vt:lpstr>大垣・揖斐</vt:lpstr>
      <vt:lpstr>不破・養老・海津</vt:lpstr>
      <vt:lpstr>羽島市郡・安八</vt:lpstr>
      <vt:lpstr>本巣市郡・瑞穂・山県</vt:lpstr>
      <vt:lpstr>美濃・加茂</vt:lpstr>
      <vt:lpstr>各務原・関</vt:lpstr>
      <vt:lpstr>美濃加茂・可児市郡</vt:lpstr>
      <vt:lpstr>多治見・土岐市</vt:lpstr>
      <vt:lpstr>恵那</vt:lpstr>
      <vt:lpstr>瑞浪・中津川</vt:lpstr>
      <vt:lpstr>郡上・下呂</vt:lpstr>
      <vt:lpstr>高山・飛騨</vt:lpstr>
      <vt:lpstr>基本設定</vt:lpstr>
      <vt:lpstr>高山・飛騨!Print_Area</vt:lpstr>
      <vt:lpstr>サイズ</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折り込み広告部</dc:creator>
  <cp:lastModifiedBy>松浦主任KOKOKU21</cp:lastModifiedBy>
  <cp:lastPrinted>2025-03-27T09:07:13Z</cp:lastPrinted>
  <dcterms:created xsi:type="dcterms:W3CDTF">1996-03-18T10:13:56Z</dcterms:created>
  <dcterms:modified xsi:type="dcterms:W3CDTF">2025-04-25T03:53:22Z</dcterms:modified>
</cp:coreProperties>
</file>