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hust00\中日興業\HP\"/>
    </mc:Choice>
  </mc:AlternateContent>
  <xr:revisionPtr revIDLastSave="0" documentId="8_{E2C7EA7C-D7B9-49F8-BFC1-B2822145F2F2}" xr6:coauthVersionLast="47" xr6:coauthVersionMax="47" xr10:uidLastSave="{00000000-0000-0000-0000-000000000000}"/>
  <bookViews>
    <workbookView xWindow="-120" yWindow="-120" windowWidth="19440" windowHeight="14880" tabRatio="842" activeTab="3" xr2:uid="{00000000-000D-0000-FFFF-FFFF00000000}"/>
  </bookViews>
  <sheets>
    <sheet name="取扱基準3-1" sheetId="36" r:id="rId1"/>
    <sheet name="取扱基準3-2" sheetId="34" r:id="rId2"/>
    <sheet name="取扱基準3-3" sheetId="35" r:id="rId3"/>
    <sheet name="名古屋市" sheetId="1" r:id="rId4"/>
    <sheet name="名古屋市①" sheetId="19" r:id="rId5"/>
    <sheet name="名古屋市②" sheetId="14" r:id="rId6"/>
    <sheet name="名古屋市③" sheetId="16" r:id="rId7"/>
    <sheet name="尾張地区" sheetId="20" r:id="rId8"/>
    <sheet name="尾張地区①" sheetId="22" r:id="rId9"/>
    <sheet name="尾張地区②" sheetId="24" r:id="rId10"/>
    <sheet name="尾張地区③" sheetId="26" r:id="rId11"/>
    <sheet name="三河地区" sheetId="28" r:id="rId12"/>
    <sheet name="三河地区①" sheetId="29" r:id="rId13"/>
    <sheet name="三河地区②" sheetId="32" r:id="rId14"/>
  </sheets>
  <definedNames>
    <definedName name="_xlnm.Print_Area" localSheetId="12">三河地区①!$A$1:$S$45</definedName>
    <definedName name="_xlnm.Print_Area" localSheetId="13">三河地区②!$A$1:$S$44</definedName>
    <definedName name="_xlnm.Print_Area" localSheetId="8">尾張地区①!$A$1:$S$41</definedName>
    <definedName name="_xlnm.Print_Area" localSheetId="9">尾張地区②!$A$1:$S$42</definedName>
    <definedName name="_xlnm.Print_Area" localSheetId="10">尾張地区③!$A$1:$O$42</definedName>
    <definedName name="_xlnm.Print_Area" localSheetId="4">名古屋市①!$A$1:$S$42</definedName>
    <definedName name="_xlnm.Print_Area" localSheetId="5">名古屋市②!$A$1:$S$39</definedName>
    <definedName name="_xlnm.Print_Area" localSheetId="6">名古屋市③!$A$1:$O$43</definedName>
  </definedNames>
  <calcPr calcId="181029"/>
</workbook>
</file>

<file path=xl/calcChain.xml><?xml version="1.0" encoding="utf-8"?>
<calcChain xmlns="http://schemas.openxmlformats.org/spreadsheetml/2006/main">
  <c r="F42" i="29" l="1"/>
  <c r="F36" i="14"/>
  <c r="G36" i="14"/>
  <c r="S32" i="29"/>
  <c r="Q3" i="32"/>
  <c r="L2" i="32"/>
  <c r="H2" i="32"/>
  <c r="B4" i="32"/>
  <c r="B2" i="32"/>
  <c r="Q3" i="29"/>
  <c r="L2" i="29"/>
  <c r="H2" i="29"/>
  <c r="B4" i="29"/>
  <c r="B2" i="29"/>
  <c r="N3" i="26"/>
  <c r="J2" i="26"/>
  <c r="G2" i="26"/>
  <c r="B4" i="26"/>
  <c r="B2" i="26"/>
  <c r="Q3" i="24"/>
  <c r="L2" i="24"/>
  <c r="H2" i="24"/>
  <c r="B4" i="24"/>
  <c r="B2" i="24"/>
  <c r="Q3" i="22"/>
  <c r="L2" i="22"/>
  <c r="H2" i="22"/>
  <c r="B4" i="22"/>
  <c r="B2" i="22"/>
  <c r="N3" i="16"/>
  <c r="J2" i="16"/>
  <c r="G2" i="16"/>
  <c r="B4" i="16"/>
  <c r="B2" i="16"/>
  <c r="Q3" i="14"/>
  <c r="L2" i="14"/>
  <c r="H2" i="14"/>
  <c r="B4" i="14"/>
  <c r="B2" i="14"/>
  <c r="Q3" i="19"/>
  <c r="L2" i="19"/>
  <c r="H2" i="19"/>
  <c r="B4" i="19"/>
  <c r="B2" i="19"/>
  <c r="C24" i="19" l="1"/>
  <c r="O20" i="26"/>
  <c r="C35" i="20" s="1"/>
  <c r="B24" i="22"/>
  <c r="B10" i="20" s="1"/>
  <c r="R44" i="32"/>
  <c r="R45" i="29"/>
  <c r="C36" i="28"/>
  <c r="N42" i="26"/>
  <c r="R42" i="24"/>
  <c r="R41" i="22"/>
  <c r="C46" i="20"/>
  <c r="N43" i="16"/>
  <c r="R39" i="14"/>
  <c r="R42" i="19"/>
  <c r="R11" i="32"/>
  <c r="S11" i="32"/>
  <c r="S24" i="32" s="1"/>
  <c r="C24" i="28" s="1"/>
  <c r="R16" i="32"/>
  <c r="N41" i="32"/>
  <c r="B23" i="28" s="1"/>
  <c r="O41" i="32"/>
  <c r="C32" i="32"/>
  <c r="C18" i="28" s="1"/>
  <c r="B32" i="32"/>
  <c r="B18" i="28" s="1"/>
  <c r="C16" i="32"/>
  <c r="C17" i="28" s="1"/>
  <c r="B16" i="32"/>
  <c r="B17" i="28" s="1"/>
  <c r="R32" i="29"/>
  <c r="R40" i="29"/>
  <c r="S40" i="29"/>
  <c r="N18" i="29"/>
  <c r="O18" i="29"/>
  <c r="N23" i="29"/>
  <c r="O23" i="29"/>
  <c r="M24" i="29"/>
  <c r="J42" i="29"/>
  <c r="K42" i="29"/>
  <c r="N42" i="29"/>
  <c r="B15" i="28" s="1"/>
  <c r="O42" i="29"/>
  <c r="C15" i="28" s="1"/>
  <c r="N20" i="26"/>
  <c r="B35" i="20" s="1"/>
  <c r="J21" i="26"/>
  <c r="B33" i="20" s="1"/>
  <c r="K21" i="26"/>
  <c r="C33" i="20" s="1"/>
  <c r="J40" i="26"/>
  <c r="B34" i="20" s="1"/>
  <c r="K40" i="26"/>
  <c r="C34" i="20" s="1"/>
  <c r="N40" i="26"/>
  <c r="B36" i="20" s="1"/>
  <c r="O40" i="26"/>
  <c r="C36" i="20" s="1"/>
  <c r="R25" i="24"/>
  <c r="B27" i="20" s="1"/>
  <c r="S25" i="24"/>
  <c r="C27" i="20" s="1"/>
  <c r="N28" i="24"/>
  <c r="B25" i="20" s="1"/>
  <c r="O28" i="24"/>
  <c r="C25" i="20" s="1"/>
  <c r="N39" i="24"/>
  <c r="B26" i="20" s="1"/>
  <c r="O39" i="24"/>
  <c r="C26" i="20" s="1"/>
  <c r="R39" i="24"/>
  <c r="B28" i="20" s="1"/>
  <c r="S39" i="24"/>
  <c r="C28" i="20" s="1"/>
  <c r="R21" i="22"/>
  <c r="S21" i="22"/>
  <c r="N39" i="22"/>
  <c r="O39" i="22"/>
  <c r="C39" i="24"/>
  <c r="C21" i="20" s="1"/>
  <c r="B39" i="24"/>
  <c r="B21" i="20" s="1"/>
  <c r="C25" i="24"/>
  <c r="C20" i="20" s="1"/>
  <c r="B25" i="24"/>
  <c r="B20" i="20" s="1"/>
  <c r="J18" i="22"/>
  <c r="B16" i="20" s="1"/>
  <c r="K18" i="22"/>
  <c r="C16" i="20" s="1"/>
  <c r="J23" i="22"/>
  <c r="B17" i="20" s="1"/>
  <c r="K23" i="22"/>
  <c r="C17" i="20" s="1"/>
  <c r="J30" i="22"/>
  <c r="B18" i="20" s="1"/>
  <c r="K30" i="22"/>
  <c r="C18" i="20" s="1"/>
  <c r="J39" i="22"/>
  <c r="B19" i="20" s="1"/>
  <c r="K39" i="22"/>
  <c r="C19" i="20" s="1"/>
  <c r="G41" i="32"/>
  <c r="C20" i="28" s="1"/>
  <c r="C19" i="29"/>
  <c r="C9" i="28" s="1"/>
  <c r="C28" i="29"/>
  <c r="C10" i="28" s="1"/>
  <c r="C42" i="29"/>
  <c r="C11" i="28" s="1"/>
  <c r="G29" i="29"/>
  <c r="C12" i="28" s="1"/>
  <c r="G42" i="29"/>
  <c r="C13" i="28" s="1"/>
  <c r="C41" i="32"/>
  <c r="C19" i="28" s="1"/>
  <c r="K13" i="32"/>
  <c r="K24" i="32" s="1"/>
  <c r="C21" i="28" s="1"/>
  <c r="C22" i="28"/>
  <c r="J35" i="32"/>
  <c r="J30" i="32"/>
  <c r="J13" i="32"/>
  <c r="J21" i="32"/>
  <c r="F41" i="32"/>
  <c r="B20" i="28" s="1"/>
  <c r="B41" i="32"/>
  <c r="B19" i="28" s="1"/>
  <c r="B13" i="28"/>
  <c r="B19" i="29"/>
  <c r="B9" i="28" s="1"/>
  <c r="B42" i="29"/>
  <c r="B11" i="28" s="1"/>
  <c r="B28" i="29"/>
  <c r="B10" i="28" s="1"/>
  <c r="F29" i="29"/>
  <c r="B12" i="28" s="1"/>
  <c r="C24" i="22"/>
  <c r="C32" i="22"/>
  <c r="C11" i="20" s="1"/>
  <c r="G14" i="22"/>
  <c r="C12" i="20" s="1"/>
  <c r="C39" i="22"/>
  <c r="C13" i="20" s="1"/>
  <c r="G25" i="22"/>
  <c r="C14" i="20" s="1"/>
  <c r="G39" i="22"/>
  <c r="C15" i="20" s="1"/>
  <c r="G18" i="24"/>
  <c r="C22" i="20" s="1"/>
  <c r="G39" i="24"/>
  <c r="K39" i="24"/>
  <c r="C24" i="20" s="1"/>
  <c r="C21" i="26"/>
  <c r="C29" i="20" s="1"/>
  <c r="C37" i="26"/>
  <c r="C30" i="20" s="1"/>
  <c r="G21" i="26"/>
  <c r="C31" i="20" s="1"/>
  <c r="G37" i="26"/>
  <c r="C32" i="20" s="1"/>
  <c r="F25" i="22"/>
  <c r="B14" i="20" s="1"/>
  <c r="B39" i="22"/>
  <c r="B13" i="20" s="1"/>
  <c r="F18" i="24"/>
  <c r="B22" i="20" s="1"/>
  <c r="F39" i="24"/>
  <c r="B23" i="20" s="1"/>
  <c r="B32" i="22"/>
  <c r="B11" i="20" s="1"/>
  <c r="F14" i="22"/>
  <c r="B12" i="20" s="1"/>
  <c r="F39" i="22"/>
  <c r="B15" i="20" s="1"/>
  <c r="J39" i="24"/>
  <c r="B24" i="20" s="1"/>
  <c r="B21" i="26"/>
  <c r="B29" i="20" s="1"/>
  <c r="B37" i="26"/>
  <c r="B30" i="20" s="1"/>
  <c r="F21" i="26"/>
  <c r="B31" i="20" s="1"/>
  <c r="F37" i="26"/>
  <c r="B32" i="20" s="1"/>
  <c r="J40" i="16"/>
  <c r="B20" i="1" s="1"/>
  <c r="K40" i="16"/>
  <c r="N40" i="16"/>
  <c r="B21" i="1" s="1"/>
  <c r="O40" i="16"/>
  <c r="C21" i="1" s="1"/>
  <c r="N36" i="14"/>
  <c r="B18" i="1" s="1"/>
  <c r="O36" i="14"/>
  <c r="C18" i="1" s="1"/>
  <c r="R36" i="14"/>
  <c r="B19" i="1" s="1"/>
  <c r="S36" i="14"/>
  <c r="C19" i="1" s="1"/>
  <c r="J36" i="14"/>
  <c r="B17" i="1" s="1"/>
  <c r="K36" i="14"/>
  <c r="R39" i="19"/>
  <c r="B16" i="1" s="1"/>
  <c r="S39" i="19"/>
  <c r="C16" i="1" s="1"/>
  <c r="J39" i="19"/>
  <c r="B12" i="1" s="1"/>
  <c r="K39" i="19"/>
  <c r="N39" i="19"/>
  <c r="B13" i="1" s="1"/>
  <c r="O39" i="19"/>
  <c r="C13" i="1" s="1"/>
  <c r="G40" i="16"/>
  <c r="C24" i="1" s="1"/>
  <c r="C40" i="16"/>
  <c r="C23" i="1" s="1"/>
  <c r="C20" i="16"/>
  <c r="C22" i="1" s="1"/>
  <c r="C15" i="1"/>
  <c r="C36" i="14"/>
  <c r="C14" i="1" s="1"/>
  <c r="G39" i="19"/>
  <c r="C11" i="1" s="1"/>
  <c r="C39" i="19"/>
  <c r="C10" i="1" s="1"/>
  <c r="B24" i="19"/>
  <c r="B9" i="1" s="1"/>
  <c r="B15" i="1"/>
  <c r="B36" i="14"/>
  <c r="B14" i="1" s="1"/>
  <c r="F40" i="16"/>
  <c r="B24" i="1" s="1"/>
  <c r="B40" i="16"/>
  <c r="B23" i="1" s="1"/>
  <c r="B20" i="16"/>
  <c r="B22" i="1" s="1"/>
  <c r="F39" i="19"/>
  <c r="B11" i="1" s="1"/>
  <c r="B39" i="19"/>
  <c r="B10" i="1" s="1"/>
  <c r="O24" i="29" l="1"/>
  <c r="O26" i="29" s="1"/>
  <c r="C14" i="28" s="1"/>
  <c r="G4" i="26"/>
  <c r="C23" i="20"/>
  <c r="H4" i="24"/>
  <c r="C23" i="28"/>
  <c r="H4" i="32"/>
  <c r="C20" i="1"/>
  <c r="G4" i="16"/>
  <c r="C17" i="1"/>
  <c r="H4" i="14"/>
  <c r="C9" i="1"/>
  <c r="H4" i="19"/>
  <c r="C12" i="1"/>
  <c r="C10" i="20"/>
  <c r="R24" i="32"/>
  <c r="B24" i="28" s="1"/>
  <c r="J41" i="32"/>
  <c r="B22" i="28" s="1"/>
  <c r="S42" i="29"/>
  <c r="J24" i="32"/>
  <c r="B21" i="28" s="1"/>
  <c r="R42" i="29"/>
  <c r="B16" i="28" s="1"/>
  <c r="N24" i="29"/>
  <c r="N26" i="29" s="1"/>
  <c r="B14" i="28" s="1"/>
  <c r="S23" i="22"/>
  <c r="C9" i="20" s="1"/>
  <c r="R23" i="22"/>
  <c r="B9" i="20" s="1"/>
  <c r="B37" i="20" s="1"/>
  <c r="B25" i="1"/>
  <c r="C25" i="1" l="1"/>
  <c r="C30" i="28" s="1"/>
  <c r="B29" i="1"/>
  <c r="B31" i="28"/>
  <c r="B41" i="20"/>
  <c r="B28" i="1"/>
  <c r="B40" i="20"/>
  <c r="B30" i="28"/>
  <c r="C37" i="20"/>
  <c r="C16" i="28"/>
  <c r="C27" i="28" s="1"/>
  <c r="C32" i="28" s="1"/>
  <c r="H4" i="29"/>
  <c r="H4" i="22"/>
  <c r="B27" i="28"/>
  <c r="B32" i="28" s="1"/>
  <c r="C28" i="1" l="1"/>
  <c r="C40" i="20"/>
  <c r="C29" i="1"/>
  <c r="C31" i="28"/>
  <c r="C33" i="28" s="1"/>
  <c r="C41" i="20"/>
  <c r="B33" i="28"/>
  <c r="B42" i="20"/>
  <c r="B43" i="20" s="1"/>
  <c r="B30" i="1"/>
  <c r="B31" i="1" s="1"/>
  <c r="C30" i="1"/>
  <c r="C42" i="20"/>
  <c r="C31" i="1" l="1"/>
  <c r="C43" i="20"/>
</calcChain>
</file>

<file path=xl/sharedStrings.xml><?xml version="1.0" encoding="utf-8"?>
<sst xmlns="http://schemas.openxmlformats.org/spreadsheetml/2006/main" count="1192" uniqueCount="831">
  <si>
    <t>枚数</t>
    <rPh sb="0" eb="2">
      <t>マイスウ</t>
    </rPh>
    <phoneticPr fontId="2"/>
  </si>
  <si>
    <t>小計</t>
    <rPh sb="0" eb="2">
      <t>ショウケイ</t>
    </rPh>
    <phoneticPr fontId="2"/>
  </si>
  <si>
    <t>千種区</t>
    <rPh sb="0" eb="3">
      <t>チクサク</t>
    </rPh>
    <phoneticPr fontId="2"/>
  </si>
  <si>
    <t>名東区</t>
    <rPh sb="0" eb="3">
      <t>メイトウク</t>
    </rPh>
    <phoneticPr fontId="2"/>
  </si>
  <si>
    <t>港区</t>
    <rPh sb="0" eb="2">
      <t>ミナトク</t>
    </rPh>
    <phoneticPr fontId="2"/>
  </si>
  <si>
    <t>小計</t>
    <rPh sb="0" eb="2">
      <t>ショウケイ</t>
    </rPh>
    <phoneticPr fontId="2"/>
  </si>
  <si>
    <t>計</t>
    <rPh sb="0" eb="1">
      <t>ケイ</t>
    </rPh>
    <phoneticPr fontId="2"/>
  </si>
  <si>
    <t>天白区</t>
    <rPh sb="0" eb="3">
      <t>テンパクク</t>
    </rPh>
    <phoneticPr fontId="2"/>
  </si>
  <si>
    <t>部数</t>
    <rPh sb="0" eb="2">
      <t>ブスウ</t>
    </rPh>
    <phoneticPr fontId="2"/>
  </si>
  <si>
    <t>店名</t>
    <rPh sb="0" eb="2">
      <t>テンメイ</t>
    </rPh>
    <phoneticPr fontId="2"/>
  </si>
  <si>
    <t>部数</t>
    <rPh sb="0" eb="2">
      <t>ブスウ</t>
    </rPh>
    <phoneticPr fontId="2"/>
  </si>
  <si>
    <t>部数</t>
    <rPh sb="0" eb="2">
      <t>ブスウ</t>
    </rPh>
    <phoneticPr fontId="2"/>
  </si>
  <si>
    <t>西区</t>
    <rPh sb="0" eb="2">
      <t>ニシク</t>
    </rPh>
    <phoneticPr fontId="2"/>
  </si>
  <si>
    <t>北区</t>
    <rPh sb="0" eb="2">
      <t>キタク</t>
    </rPh>
    <phoneticPr fontId="2"/>
  </si>
  <si>
    <t>部数</t>
    <rPh sb="0" eb="2">
      <t>ブスウ</t>
    </rPh>
    <phoneticPr fontId="2"/>
  </si>
  <si>
    <t>店名</t>
    <rPh sb="0" eb="1">
      <t>テン</t>
    </rPh>
    <rPh sb="1" eb="2">
      <t>メイ</t>
    </rPh>
    <phoneticPr fontId="2"/>
  </si>
  <si>
    <t>中区</t>
  </si>
  <si>
    <t>東区</t>
  </si>
  <si>
    <t>中村区</t>
  </si>
  <si>
    <t>西区</t>
  </si>
  <si>
    <t>北区</t>
  </si>
  <si>
    <t>千種区</t>
  </si>
  <si>
    <t>名東区</t>
  </si>
  <si>
    <t>守山区</t>
  </si>
  <si>
    <t>昭和区</t>
  </si>
  <si>
    <t>天白区</t>
  </si>
  <si>
    <t>瑞穂区</t>
  </si>
  <si>
    <t>南区</t>
  </si>
  <si>
    <t>緑区</t>
  </si>
  <si>
    <t>熱田区</t>
  </si>
  <si>
    <t>港区</t>
  </si>
  <si>
    <t>中川区</t>
  </si>
  <si>
    <t>中区</t>
    <rPh sb="0" eb="1">
      <t>ナカ</t>
    </rPh>
    <rPh sb="1" eb="2">
      <t>ヒガシク</t>
    </rPh>
    <phoneticPr fontId="2"/>
  </si>
  <si>
    <t>東区</t>
    <rPh sb="0" eb="1">
      <t>ヒガシ</t>
    </rPh>
    <rPh sb="1" eb="2">
      <t>ナカク</t>
    </rPh>
    <phoneticPr fontId="2"/>
  </si>
  <si>
    <t>中部</t>
  </si>
  <si>
    <t>瓦町</t>
  </si>
  <si>
    <t>橘</t>
  </si>
  <si>
    <t>正木</t>
  </si>
  <si>
    <t>市内金山</t>
  </si>
  <si>
    <t>大曽根</t>
  </si>
  <si>
    <t>赤塚</t>
  </si>
  <si>
    <t>矢田</t>
  </si>
  <si>
    <t>葵</t>
  </si>
  <si>
    <t>布池</t>
  </si>
  <si>
    <t>高岳</t>
  </si>
  <si>
    <t>明倫</t>
  </si>
  <si>
    <t>駅前</t>
  </si>
  <si>
    <t>大鳥居</t>
  </si>
  <si>
    <t>日比津</t>
  </si>
  <si>
    <t>市内諏訪</t>
  </si>
  <si>
    <t>太閤</t>
  </si>
  <si>
    <t>稲葉地</t>
  </si>
  <si>
    <t>烏森</t>
  </si>
  <si>
    <t>榎</t>
  </si>
  <si>
    <t>栄生</t>
  </si>
  <si>
    <t>東枇杷島</t>
  </si>
  <si>
    <t>浄心</t>
  </si>
  <si>
    <t>名西</t>
  </si>
  <si>
    <t>又穂</t>
  </si>
  <si>
    <t>上名古屋</t>
  </si>
  <si>
    <t>中小田井</t>
  </si>
  <si>
    <t>大野木</t>
  </si>
  <si>
    <t>比良</t>
  </si>
  <si>
    <t>山田</t>
  </si>
  <si>
    <t>光城</t>
  </si>
  <si>
    <t>城北</t>
  </si>
  <si>
    <t>志賀</t>
  </si>
  <si>
    <t>北陵</t>
  </si>
  <si>
    <t>お福</t>
  </si>
  <si>
    <t>若葉通</t>
  </si>
  <si>
    <t>市内飯田</t>
  </si>
  <si>
    <t>金城</t>
  </si>
  <si>
    <t>杉村</t>
  </si>
  <si>
    <t>味鋺</t>
  </si>
  <si>
    <t>市内楠</t>
  </si>
  <si>
    <t>古井ノ坂</t>
  </si>
  <si>
    <t>今池</t>
  </si>
  <si>
    <t>内山</t>
  </si>
  <si>
    <t>萱場</t>
  </si>
  <si>
    <t>丸山</t>
  </si>
  <si>
    <t>天満</t>
  </si>
  <si>
    <t>東山</t>
  </si>
  <si>
    <t>覚王山</t>
  </si>
  <si>
    <t>自由ヶ丘</t>
  </si>
  <si>
    <t>汁谷</t>
  </si>
  <si>
    <t>千種高校前</t>
  </si>
  <si>
    <t>虹ヶ丘</t>
  </si>
  <si>
    <t>高針</t>
  </si>
  <si>
    <t>梅森</t>
  </si>
  <si>
    <t>極楽</t>
  </si>
  <si>
    <t>本郷</t>
  </si>
  <si>
    <t>猪子石台</t>
  </si>
  <si>
    <t>猪子石</t>
  </si>
  <si>
    <t>森孝</t>
  </si>
  <si>
    <t>中村区</t>
    <rPh sb="0" eb="2">
      <t>ナカムラ</t>
    </rPh>
    <rPh sb="2" eb="3">
      <t>モリヤマク</t>
    </rPh>
    <phoneticPr fontId="2"/>
  </si>
  <si>
    <t>昭和区</t>
    <phoneticPr fontId="2"/>
  </si>
  <si>
    <t>守山区</t>
    <rPh sb="0" eb="2">
      <t>モリヤマ</t>
    </rPh>
    <rPh sb="2" eb="3">
      <t>ショウワク</t>
    </rPh>
    <phoneticPr fontId="2"/>
  </si>
  <si>
    <t>瀬古</t>
  </si>
  <si>
    <t>阿由知</t>
  </si>
  <si>
    <t>桜山</t>
  </si>
  <si>
    <t>鶴舞</t>
  </si>
  <si>
    <t>御器所</t>
  </si>
  <si>
    <t>川名</t>
  </si>
  <si>
    <t>山手通</t>
  </si>
  <si>
    <t>滝子</t>
  </si>
  <si>
    <t>川原通</t>
  </si>
  <si>
    <t>瑞穂区</t>
    <rPh sb="0" eb="2">
      <t>ミズホ</t>
    </rPh>
    <rPh sb="2" eb="3">
      <t>ミドリク</t>
    </rPh>
    <phoneticPr fontId="2"/>
  </si>
  <si>
    <t>八事</t>
  </si>
  <si>
    <t>平針</t>
  </si>
  <si>
    <t>植田</t>
  </si>
  <si>
    <t>島田</t>
  </si>
  <si>
    <t>野並</t>
  </si>
  <si>
    <t>黒石</t>
  </si>
  <si>
    <t>一ツ山</t>
  </si>
  <si>
    <t>天白相生</t>
  </si>
  <si>
    <t>井戸田</t>
  </si>
  <si>
    <t>堀田</t>
  </si>
  <si>
    <t>瑞穂</t>
  </si>
  <si>
    <t>雁道</t>
  </si>
  <si>
    <t>汐路</t>
  </si>
  <si>
    <t>石川橋</t>
  </si>
  <si>
    <t>中根</t>
  </si>
  <si>
    <t>市内弥富</t>
  </si>
  <si>
    <t>南区</t>
    <rPh sb="0" eb="1">
      <t>ミナミ</t>
    </rPh>
    <rPh sb="1" eb="2">
      <t>ナカガワク</t>
    </rPh>
    <phoneticPr fontId="2"/>
  </si>
  <si>
    <t>緑区</t>
    <rPh sb="0" eb="2">
      <t>ミドリク</t>
    </rPh>
    <phoneticPr fontId="2"/>
  </si>
  <si>
    <t>星崎</t>
  </si>
  <si>
    <t>鳴尾</t>
  </si>
  <si>
    <t>明治</t>
  </si>
  <si>
    <t>市内豊田</t>
  </si>
  <si>
    <t>南陽通</t>
  </si>
  <si>
    <t>大江</t>
  </si>
  <si>
    <t>笠寺</t>
  </si>
  <si>
    <t>さくら</t>
  </si>
  <si>
    <t>呼続</t>
  </si>
  <si>
    <t>大磯</t>
  </si>
  <si>
    <t>桜田</t>
  </si>
  <si>
    <t>ゆたか</t>
  </si>
  <si>
    <t>なるみ砦</t>
  </si>
  <si>
    <t>鳴海</t>
  </si>
  <si>
    <t>大高</t>
  </si>
  <si>
    <t>大高南</t>
  </si>
  <si>
    <t>鳴子</t>
  </si>
  <si>
    <t>平手</t>
  </si>
  <si>
    <t>滝の水</t>
  </si>
  <si>
    <t>みどり台</t>
  </si>
  <si>
    <t>左京山</t>
  </si>
  <si>
    <t>有松</t>
  </si>
  <si>
    <t>有松南</t>
  </si>
  <si>
    <t>鳴海住宅</t>
  </si>
  <si>
    <t>競馬場前</t>
  </si>
  <si>
    <t>神ノ倉</t>
  </si>
  <si>
    <t>神ノ倉東部</t>
  </si>
  <si>
    <t>みどり桃山</t>
  </si>
  <si>
    <t>みどり徳重</t>
  </si>
  <si>
    <t>鳴海大清水</t>
  </si>
  <si>
    <t>みどり篭山</t>
  </si>
  <si>
    <t>熱田区</t>
    <rPh sb="0" eb="3">
      <t>アツタク</t>
    </rPh>
    <phoneticPr fontId="2"/>
  </si>
  <si>
    <t>中川区</t>
    <rPh sb="0" eb="2">
      <t>ナカガワ</t>
    </rPh>
    <rPh sb="2" eb="3">
      <t>ミナミク</t>
    </rPh>
    <phoneticPr fontId="2"/>
  </si>
  <si>
    <t>沢上</t>
  </si>
  <si>
    <t>熱田</t>
  </si>
  <si>
    <t>日比野</t>
  </si>
  <si>
    <t>船方</t>
  </si>
  <si>
    <t>千年</t>
  </si>
  <si>
    <t>名港</t>
  </si>
  <si>
    <t>小碓</t>
  </si>
  <si>
    <t>稲永</t>
  </si>
  <si>
    <t>港西</t>
  </si>
  <si>
    <t>明徳</t>
  </si>
  <si>
    <t>当知</t>
  </si>
  <si>
    <t>昭和橋</t>
  </si>
  <si>
    <t>五女子</t>
  </si>
  <si>
    <t>八熊</t>
  </si>
  <si>
    <t>篠原</t>
  </si>
  <si>
    <t>八幡</t>
  </si>
  <si>
    <t>太平通</t>
  </si>
  <si>
    <t>東起</t>
  </si>
  <si>
    <t>正色</t>
  </si>
  <si>
    <t>野田</t>
  </si>
  <si>
    <t>荒子</t>
  </si>
  <si>
    <t>高杉</t>
  </si>
  <si>
    <t>中郷</t>
  </si>
  <si>
    <t>大幸</t>
    <rPh sb="0" eb="2">
      <t>ダイコウ</t>
    </rPh>
    <phoneticPr fontId="2"/>
  </si>
  <si>
    <t>豊国通</t>
    <rPh sb="0" eb="1">
      <t>トヨ</t>
    </rPh>
    <rPh sb="1" eb="2">
      <t>クニ</t>
    </rPh>
    <rPh sb="2" eb="3">
      <t>ツウ</t>
    </rPh>
    <phoneticPr fontId="2"/>
  </si>
  <si>
    <t>円上</t>
    <rPh sb="0" eb="2">
      <t>エンジョウ</t>
    </rPh>
    <phoneticPr fontId="2"/>
  </si>
  <si>
    <t>城見通</t>
    <rPh sb="2" eb="3">
      <t>トオリ</t>
    </rPh>
    <phoneticPr fontId="2"/>
  </si>
  <si>
    <t>名駅</t>
    <rPh sb="0" eb="1">
      <t>メイ</t>
    </rPh>
    <rPh sb="1" eb="2">
      <t>エキ</t>
    </rPh>
    <phoneticPr fontId="2"/>
  </si>
  <si>
    <t>上飯田</t>
    <rPh sb="0" eb="3">
      <t>カミイイダ</t>
    </rPh>
    <phoneticPr fontId="2"/>
  </si>
  <si>
    <t>柴田</t>
    <phoneticPr fontId="2"/>
  </si>
  <si>
    <t>桶狭間</t>
    <phoneticPr fontId="2"/>
  </si>
  <si>
    <t>常磐</t>
    <phoneticPr fontId="2"/>
  </si>
  <si>
    <t>名古屋市</t>
    <rPh sb="0" eb="4">
      <t>ナゴヤシ</t>
    </rPh>
    <phoneticPr fontId="2"/>
  </si>
  <si>
    <t>地区</t>
    <rPh sb="0" eb="2">
      <t>チク</t>
    </rPh>
    <phoneticPr fontId="2"/>
  </si>
  <si>
    <t>枚数</t>
    <rPh sb="0" eb="2">
      <t>マイスウ</t>
    </rPh>
    <phoneticPr fontId="2"/>
  </si>
  <si>
    <t>合計</t>
    <rPh sb="0" eb="2">
      <t>ゴウケイ</t>
    </rPh>
    <phoneticPr fontId="2"/>
  </si>
  <si>
    <t>*中川区参照</t>
    <rPh sb="1" eb="4">
      <t>ナカガワク</t>
    </rPh>
    <rPh sb="4" eb="6">
      <t>サンショウ</t>
    </rPh>
    <phoneticPr fontId="2"/>
  </si>
  <si>
    <t>夕刊部数</t>
    <rPh sb="0" eb="2">
      <t>ユウカン</t>
    </rPh>
    <rPh sb="2" eb="4">
      <t>ブスウ</t>
    </rPh>
    <phoneticPr fontId="2"/>
  </si>
  <si>
    <t>六番町</t>
    <rPh sb="0" eb="1">
      <t>ロク</t>
    </rPh>
    <phoneticPr fontId="2"/>
  </si>
  <si>
    <t>東海橋</t>
    <rPh sb="0" eb="2">
      <t>トウカイ</t>
    </rPh>
    <rPh sb="2" eb="3">
      <t>バシ</t>
    </rPh>
    <phoneticPr fontId="2"/>
  </si>
  <si>
    <t>黄金</t>
    <phoneticPr fontId="2"/>
  </si>
  <si>
    <t>喜惣治</t>
    <phoneticPr fontId="2"/>
  </si>
  <si>
    <t>大森</t>
    <phoneticPr fontId="2"/>
  </si>
  <si>
    <t>小幡</t>
    <phoneticPr fontId="2"/>
  </si>
  <si>
    <t>志段味西部</t>
    <phoneticPr fontId="2"/>
  </si>
  <si>
    <t>志段味</t>
    <phoneticPr fontId="2"/>
  </si>
  <si>
    <t>守山南部</t>
    <rPh sb="2" eb="4">
      <t>ナンブ</t>
    </rPh>
    <phoneticPr fontId="2"/>
  </si>
  <si>
    <t>市内南陽</t>
    <phoneticPr fontId="2"/>
  </si>
  <si>
    <t>南陽西部</t>
    <phoneticPr fontId="2"/>
  </si>
  <si>
    <t>惟信</t>
    <rPh sb="0" eb="1">
      <t>コレ</t>
    </rPh>
    <rPh sb="1" eb="2">
      <t>シン</t>
    </rPh>
    <phoneticPr fontId="2"/>
  </si>
  <si>
    <t>春田</t>
    <phoneticPr fontId="2"/>
  </si>
  <si>
    <t>戸田</t>
    <phoneticPr fontId="2"/>
  </si>
  <si>
    <t>豊治</t>
    <phoneticPr fontId="2"/>
  </si>
  <si>
    <t>千音寺</t>
    <phoneticPr fontId="2"/>
  </si>
  <si>
    <t>とみた吉津</t>
    <phoneticPr fontId="2"/>
  </si>
  <si>
    <t>万場</t>
    <phoneticPr fontId="2"/>
  </si>
  <si>
    <t>＊北名古屋に含まれる</t>
    <rPh sb="1" eb="5">
      <t>キタナゴヤ</t>
    </rPh>
    <rPh sb="6" eb="7">
      <t>フク</t>
    </rPh>
    <phoneticPr fontId="2"/>
  </si>
  <si>
    <t>梅が丘</t>
    <rPh sb="0" eb="1">
      <t>ウメ</t>
    </rPh>
    <rPh sb="2" eb="3">
      <t>オカ</t>
    </rPh>
    <phoneticPr fontId="2"/>
  </si>
  <si>
    <t>夕刊折込部数表</t>
    <rPh sb="0" eb="2">
      <t>ユウカン</t>
    </rPh>
    <rPh sb="2" eb="4">
      <t>オリコミ</t>
    </rPh>
    <rPh sb="4" eb="6">
      <t>ブスウ</t>
    </rPh>
    <rPh sb="6" eb="7">
      <t>ヒョウ</t>
    </rPh>
    <phoneticPr fontId="2"/>
  </si>
  <si>
    <t>広告主</t>
  </si>
  <si>
    <t>サイズ</t>
  </si>
  <si>
    <t>折込日</t>
  </si>
  <si>
    <t>取次店</t>
  </si>
  <si>
    <t>チラシ銘柄</t>
  </si>
  <si>
    <t>部数</t>
  </si>
  <si>
    <t>中日興業株式会社</t>
    <phoneticPr fontId="2"/>
  </si>
  <si>
    <t>愛西市</t>
    <rPh sb="0" eb="1">
      <t>アイ</t>
    </rPh>
    <rPh sb="1" eb="2">
      <t>ニシ</t>
    </rPh>
    <rPh sb="2" eb="3">
      <t>シ</t>
    </rPh>
    <phoneticPr fontId="2"/>
  </si>
  <si>
    <t>弥富市</t>
    <rPh sb="0" eb="2">
      <t>ヤトミ</t>
    </rPh>
    <rPh sb="2" eb="3">
      <t>シ</t>
    </rPh>
    <phoneticPr fontId="2"/>
  </si>
  <si>
    <t>あま市</t>
    <rPh sb="2" eb="3">
      <t>シ</t>
    </rPh>
    <phoneticPr fontId="2"/>
  </si>
  <si>
    <t>清須市</t>
    <rPh sb="0" eb="2">
      <t>キヨス</t>
    </rPh>
    <rPh sb="2" eb="3">
      <t>シ</t>
    </rPh>
    <phoneticPr fontId="2"/>
  </si>
  <si>
    <t>北名古屋市</t>
    <rPh sb="0" eb="1">
      <t>キタ</t>
    </rPh>
    <rPh sb="1" eb="4">
      <t>ナゴヤ</t>
    </rPh>
    <rPh sb="4" eb="5">
      <t>シ</t>
    </rPh>
    <phoneticPr fontId="2"/>
  </si>
  <si>
    <t>長久手市</t>
    <rPh sb="0" eb="3">
      <t>ナガクテ</t>
    </rPh>
    <rPh sb="3" eb="4">
      <t>シ</t>
    </rPh>
    <phoneticPr fontId="2"/>
  </si>
  <si>
    <t>愛知郡</t>
    <rPh sb="0" eb="2">
      <t>アイチ</t>
    </rPh>
    <rPh sb="2" eb="3">
      <t>グン</t>
    </rPh>
    <phoneticPr fontId="2"/>
  </si>
  <si>
    <t>一宮市</t>
    <rPh sb="0" eb="3">
      <t>イチノミヤシ</t>
    </rPh>
    <phoneticPr fontId="2"/>
  </si>
  <si>
    <t>一宮東部</t>
  </si>
  <si>
    <t>一宮南部</t>
  </si>
  <si>
    <t>起西部</t>
  </si>
  <si>
    <t>一宮北部</t>
  </si>
  <si>
    <t>一宮浅渕</t>
  </si>
  <si>
    <t>木曽川(宇佐見)</t>
  </si>
  <si>
    <t>木曽川(大塚)</t>
  </si>
  <si>
    <t>一宮西部</t>
  </si>
  <si>
    <t>一宮奥町</t>
  </si>
  <si>
    <t>小計</t>
    <rPh sb="0" eb="2">
      <t>ショウケイ</t>
    </rPh>
    <phoneticPr fontId="2"/>
  </si>
  <si>
    <t>一宮萩原</t>
  </si>
  <si>
    <t>今伊勢西</t>
  </si>
  <si>
    <t>苅安賀</t>
  </si>
  <si>
    <t>今伊勢南部</t>
  </si>
  <si>
    <t>一宮大毛</t>
  </si>
  <si>
    <t>今伊勢北部</t>
  </si>
  <si>
    <t>一宮北方</t>
  </si>
  <si>
    <t>稲沢大里</t>
  </si>
  <si>
    <t>永和</t>
    <rPh sb="0" eb="2">
      <t>エイワ</t>
    </rPh>
    <phoneticPr fontId="2"/>
  </si>
  <si>
    <t>稲沢下津</t>
  </si>
  <si>
    <t>下津北部</t>
  </si>
  <si>
    <t>稲沢西部</t>
  </si>
  <si>
    <t>稲沢松清</t>
  </si>
  <si>
    <t>稲沢高御堂</t>
  </si>
  <si>
    <t>稲沢南部</t>
  </si>
  <si>
    <t>稲沢千代田</t>
  </si>
  <si>
    <t>祖父江</t>
  </si>
  <si>
    <t>祖父江南部</t>
  </si>
  <si>
    <t>木田</t>
  </si>
  <si>
    <t>美和正則</t>
  </si>
  <si>
    <t>青塚</t>
  </si>
  <si>
    <t>大治東部</t>
  </si>
  <si>
    <t>（三重県・木曽岬町を含む）</t>
    <rPh sb="1" eb="4">
      <t>ミエケン</t>
    </rPh>
    <rPh sb="5" eb="9">
      <t>キソサキチョウ</t>
    </rPh>
    <rPh sb="10" eb="11">
      <t>フク</t>
    </rPh>
    <phoneticPr fontId="2"/>
  </si>
  <si>
    <t>大治南部</t>
  </si>
  <si>
    <t>大治西部</t>
  </si>
  <si>
    <t>万場北</t>
    <rPh sb="0" eb="2">
      <t>マンバ</t>
    </rPh>
    <rPh sb="2" eb="3">
      <t>キタ</t>
    </rPh>
    <phoneticPr fontId="2"/>
  </si>
  <si>
    <t>木曽岬</t>
    <phoneticPr fontId="2"/>
  </si>
  <si>
    <t>尾張新川南部</t>
  </si>
  <si>
    <t>尾張新川北部</t>
  </si>
  <si>
    <t>布袋</t>
    <rPh sb="0" eb="2">
      <t>ホテイ</t>
    </rPh>
    <phoneticPr fontId="2"/>
  </si>
  <si>
    <t>布袋北部</t>
    <phoneticPr fontId="2"/>
  </si>
  <si>
    <t>北名古屋</t>
    <rPh sb="0" eb="1">
      <t>キタ</t>
    </rPh>
    <rPh sb="1" eb="4">
      <t>ナゴヤ</t>
    </rPh>
    <phoneticPr fontId="2"/>
  </si>
  <si>
    <t>豊山北</t>
    <rPh sb="0" eb="2">
      <t>トヨヤマ</t>
    </rPh>
    <rPh sb="2" eb="3">
      <t>キタ</t>
    </rPh>
    <phoneticPr fontId="2"/>
  </si>
  <si>
    <t>扶桑山名</t>
    <phoneticPr fontId="2"/>
  </si>
  <si>
    <t>岩倉</t>
  </si>
  <si>
    <t>岩倉南部</t>
  </si>
  <si>
    <t>春日井西部</t>
  </si>
  <si>
    <t>春日井中新町</t>
  </si>
  <si>
    <t>勝川南部</t>
  </si>
  <si>
    <t>羽黒東部</t>
    <rPh sb="0" eb="2">
      <t>ハグロ</t>
    </rPh>
    <rPh sb="2" eb="4">
      <t>トウブ</t>
    </rPh>
    <phoneticPr fontId="2"/>
  </si>
  <si>
    <t>楽田</t>
    <phoneticPr fontId="2"/>
  </si>
  <si>
    <t>春日井八田</t>
  </si>
  <si>
    <t>楽田東部</t>
    <phoneticPr fontId="2"/>
  </si>
  <si>
    <t>春日井松河戸</t>
    <rPh sb="0" eb="3">
      <t>カスガイ</t>
    </rPh>
    <rPh sb="3" eb="4">
      <t>マツ</t>
    </rPh>
    <rPh sb="4" eb="5">
      <t>カワ</t>
    </rPh>
    <rPh sb="5" eb="6">
      <t>ト</t>
    </rPh>
    <phoneticPr fontId="2"/>
  </si>
  <si>
    <t>春日井上条</t>
  </si>
  <si>
    <t>春日井</t>
  </si>
  <si>
    <t>鳥居松</t>
  </si>
  <si>
    <t>春日井大泉寺</t>
  </si>
  <si>
    <t>神領</t>
  </si>
  <si>
    <t>高蔵寺</t>
  </si>
  <si>
    <t>春日井出川</t>
  </si>
  <si>
    <t>小牧陶</t>
    <rPh sb="2" eb="3">
      <t>スエ</t>
    </rPh>
    <phoneticPr fontId="2"/>
  </si>
  <si>
    <t>藤山台</t>
  </si>
  <si>
    <t>高森台</t>
  </si>
  <si>
    <t>中央台</t>
  </si>
  <si>
    <t>岩成台</t>
  </si>
  <si>
    <t>石尾台</t>
  </si>
  <si>
    <t>味岡</t>
    <phoneticPr fontId="2"/>
  </si>
  <si>
    <t>小牧原</t>
    <phoneticPr fontId="2"/>
  </si>
  <si>
    <t>小牧東部</t>
    <phoneticPr fontId="2"/>
  </si>
  <si>
    <t>小牧本庄</t>
    <phoneticPr fontId="2"/>
  </si>
  <si>
    <t>小牧池の内</t>
    <phoneticPr fontId="2"/>
  </si>
  <si>
    <t>瀬戸品野</t>
  </si>
  <si>
    <t>岩崎</t>
  </si>
  <si>
    <t>岩崎香久山</t>
    <rPh sb="2" eb="5">
      <t>カグヤマ</t>
    </rPh>
    <phoneticPr fontId="2"/>
  </si>
  <si>
    <t>岩崎台</t>
    <rPh sb="0" eb="2">
      <t>イワサキ</t>
    </rPh>
    <rPh sb="2" eb="3">
      <t>ダイ</t>
    </rPh>
    <phoneticPr fontId="2"/>
  </si>
  <si>
    <t>瀬戸(加藤)</t>
  </si>
  <si>
    <t>五色園</t>
  </si>
  <si>
    <t>瀬戸陶原</t>
  </si>
  <si>
    <t>日進米野木</t>
  </si>
  <si>
    <t xml:space="preserve">水野西 </t>
    <rPh sb="2" eb="3">
      <t>ニシ</t>
    </rPh>
    <phoneticPr fontId="2"/>
  </si>
  <si>
    <t>日進中部</t>
  </si>
  <si>
    <t>赤池</t>
  </si>
  <si>
    <t>日進折戸</t>
  </si>
  <si>
    <t>瀬戸南山</t>
    <rPh sb="2" eb="4">
      <t>ミナミヤマ</t>
    </rPh>
    <phoneticPr fontId="2"/>
  </si>
  <si>
    <t>日進浅田</t>
    <rPh sb="0" eb="2">
      <t>ニッシン</t>
    </rPh>
    <rPh sb="2" eb="4">
      <t>アサダ</t>
    </rPh>
    <phoneticPr fontId="2"/>
  </si>
  <si>
    <t>瀬戸長根</t>
  </si>
  <si>
    <t>本地ヶ原</t>
  </si>
  <si>
    <t>瑞鳳</t>
    <rPh sb="0" eb="1">
      <t>ズイ</t>
    </rPh>
    <rPh sb="1" eb="2">
      <t>ホウ</t>
    </rPh>
    <phoneticPr fontId="2"/>
  </si>
  <si>
    <t>共和</t>
  </si>
  <si>
    <t>長久手東部</t>
  </si>
  <si>
    <t>共和西</t>
  </si>
  <si>
    <t>長久手西部</t>
  </si>
  <si>
    <t>長久手南部</t>
  </si>
  <si>
    <t>大府</t>
  </si>
  <si>
    <t>大府吉田</t>
  </si>
  <si>
    <t>大府森岡</t>
  </si>
  <si>
    <t>大府駅西</t>
    <rPh sb="0" eb="2">
      <t>オオブ</t>
    </rPh>
    <rPh sb="2" eb="3">
      <t>エキ</t>
    </rPh>
    <rPh sb="3" eb="4">
      <t>ニシ</t>
    </rPh>
    <phoneticPr fontId="2"/>
  </si>
  <si>
    <t>和合</t>
  </si>
  <si>
    <t>名和水谷</t>
    <rPh sb="2" eb="4">
      <t>ミズタニ</t>
    </rPh>
    <phoneticPr fontId="2"/>
  </si>
  <si>
    <t>諸輪</t>
  </si>
  <si>
    <t>荒尾</t>
  </si>
  <si>
    <t>名和上野</t>
    <rPh sb="2" eb="4">
      <t>ウエノ</t>
    </rPh>
    <phoneticPr fontId="2"/>
  </si>
  <si>
    <t>音貝</t>
  </si>
  <si>
    <t>東海大田</t>
  </si>
  <si>
    <t>高横須賀</t>
  </si>
  <si>
    <t>尾張横須賀</t>
  </si>
  <si>
    <t>加木屋</t>
  </si>
  <si>
    <t>寺本</t>
  </si>
  <si>
    <t>朝倉団地</t>
  </si>
  <si>
    <t>常滑南部</t>
    <rPh sb="0" eb="2">
      <t>トコナメ</t>
    </rPh>
    <rPh sb="2" eb="4">
      <t>ナンブ</t>
    </rPh>
    <phoneticPr fontId="2"/>
  </si>
  <si>
    <t>亀崎</t>
  </si>
  <si>
    <t>乙川</t>
  </si>
  <si>
    <t>半田北部</t>
    <rPh sb="0" eb="2">
      <t>ハンダ</t>
    </rPh>
    <rPh sb="2" eb="4">
      <t>ホクブ</t>
    </rPh>
    <phoneticPr fontId="2"/>
  </si>
  <si>
    <t>藤江</t>
    <rPh sb="0" eb="2">
      <t>フジエ</t>
    </rPh>
    <phoneticPr fontId="2"/>
  </si>
  <si>
    <t>半田住吉</t>
  </si>
  <si>
    <t>半田清城</t>
  </si>
  <si>
    <t>知多半田</t>
  </si>
  <si>
    <t>半田衣浦</t>
  </si>
  <si>
    <t>武豊</t>
  </si>
  <si>
    <t>半田中町</t>
  </si>
  <si>
    <t>半田板山</t>
  </si>
  <si>
    <t>河和</t>
  </si>
  <si>
    <t>成岩</t>
  </si>
  <si>
    <t>半田青山</t>
    <rPh sb="0" eb="2">
      <t>ハンダ</t>
    </rPh>
    <rPh sb="2" eb="4">
      <t>アオヤマ</t>
    </rPh>
    <phoneticPr fontId="2"/>
  </si>
  <si>
    <t>尾 張 地 区</t>
    <rPh sb="0" eb="3">
      <t>オワリ</t>
    </rPh>
    <rPh sb="4" eb="7">
      <t>チク</t>
    </rPh>
    <phoneticPr fontId="2"/>
  </si>
  <si>
    <t>稲沢市</t>
    <rPh sb="0" eb="3">
      <t>イナザワシ</t>
    </rPh>
    <phoneticPr fontId="2"/>
  </si>
  <si>
    <t>津島市</t>
    <rPh sb="0" eb="2">
      <t>ツシマシ</t>
    </rPh>
    <rPh sb="2" eb="3">
      <t>シ</t>
    </rPh>
    <phoneticPr fontId="2"/>
  </si>
  <si>
    <t>海部郡</t>
    <rPh sb="0" eb="3">
      <t>アマグン</t>
    </rPh>
    <phoneticPr fontId="2"/>
  </si>
  <si>
    <t>西春日井郡</t>
    <rPh sb="0" eb="1">
      <t>ニシ</t>
    </rPh>
    <rPh sb="1" eb="4">
      <t>カスガイ</t>
    </rPh>
    <rPh sb="4" eb="5">
      <t>グン</t>
    </rPh>
    <phoneticPr fontId="2"/>
  </si>
  <si>
    <t>岩倉市</t>
    <rPh sb="0" eb="3">
      <t>イワクラシ</t>
    </rPh>
    <phoneticPr fontId="2"/>
  </si>
  <si>
    <t>江南市</t>
    <rPh sb="0" eb="3">
      <t>コウナンシ</t>
    </rPh>
    <phoneticPr fontId="2"/>
  </si>
  <si>
    <t>丹羽郡</t>
    <rPh sb="0" eb="3">
      <t>ニワグン</t>
    </rPh>
    <phoneticPr fontId="2"/>
  </si>
  <si>
    <t>犬山市</t>
    <rPh sb="0" eb="3">
      <t>イヌヤマシ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</si>
  <si>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</si>
  <si>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</si>
  <si>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</si>
  <si>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</si>
  <si>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日進市</t>
    <rPh sb="0" eb="3">
      <t>ニッシンシ</t>
    </rPh>
    <phoneticPr fontId="2"/>
  </si>
  <si>
    <t>豊明市</t>
    <rPh sb="0" eb="3">
      <t>トヨアケシ</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</si>
  <si>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</si>
  <si>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</si>
  <si>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</si>
  <si>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</si>
  <si>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常滑市</t>
    <rPh sb="0" eb="3">
      <t>トコナメシ</t>
    </rPh>
    <phoneticPr fontId="2"/>
  </si>
  <si>
    <t>知多郡</t>
    <rPh sb="0" eb="3">
      <t>チタグン</t>
    </rPh>
    <phoneticPr fontId="2"/>
  </si>
  <si>
    <t>一宮市</t>
    <phoneticPr fontId="2"/>
  </si>
  <si>
    <t>店名</t>
    <rPh sb="0" eb="2">
      <t>テンメイ</t>
    </rPh>
    <phoneticPr fontId="2"/>
  </si>
  <si>
    <t>部数</t>
    <rPh sb="0" eb="2">
      <t>ブスウ</t>
    </rPh>
    <phoneticPr fontId="2"/>
  </si>
  <si>
    <t>一宮浅井</t>
    <phoneticPr fontId="2"/>
  </si>
  <si>
    <t>浅井北部</t>
    <phoneticPr fontId="2"/>
  </si>
  <si>
    <t>千秋</t>
    <phoneticPr fontId="2"/>
  </si>
  <si>
    <t>一宮瀬時</t>
    <phoneticPr fontId="2"/>
  </si>
  <si>
    <t>一宮春明</t>
    <phoneticPr fontId="2"/>
  </si>
  <si>
    <t>玉の井</t>
    <phoneticPr fontId="2"/>
  </si>
  <si>
    <t>勝幡</t>
    <phoneticPr fontId="2"/>
  </si>
  <si>
    <t>藤浪</t>
    <phoneticPr fontId="2"/>
  </si>
  <si>
    <t>佐屋</t>
    <phoneticPr fontId="2"/>
  </si>
  <si>
    <t>南佐屋</t>
    <phoneticPr fontId="2"/>
  </si>
  <si>
    <t>甚目寺</t>
    <phoneticPr fontId="2"/>
  </si>
  <si>
    <t>甚目寺南部</t>
    <phoneticPr fontId="2"/>
  </si>
  <si>
    <t>甚目寺西部</t>
    <phoneticPr fontId="2"/>
  </si>
  <si>
    <t>七宝</t>
    <phoneticPr fontId="2"/>
  </si>
  <si>
    <t>津島市</t>
    <rPh sb="0" eb="1">
      <t>ツ</t>
    </rPh>
    <rPh sb="1" eb="2">
      <t>シマ</t>
    </rPh>
    <rPh sb="2" eb="3">
      <t>イナザワシ</t>
    </rPh>
    <phoneticPr fontId="2"/>
  </si>
  <si>
    <t>海部郡</t>
    <rPh sb="0" eb="2">
      <t>アマ</t>
    </rPh>
    <rPh sb="2" eb="3">
      <t>グン</t>
    </rPh>
    <phoneticPr fontId="2"/>
  </si>
  <si>
    <t>尾張津島</t>
    <phoneticPr fontId="2"/>
  </si>
  <si>
    <t>蟹江</t>
    <phoneticPr fontId="2"/>
  </si>
  <si>
    <t>津島西部</t>
    <phoneticPr fontId="2"/>
  </si>
  <si>
    <t>蟹江須成</t>
    <phoneticPr fontId="2"/>
  </si>
  <si>
    <t>津島北部</t>
    <phoneticPr fontId="2"/>
  </si>
  <si>
    <t>舟入</t>
    <phoneticPr fontId="2"/>
  </si>
  <si>
    <t>神守</t>
    <phoneticPr fontId="2"/>
  </si>
  <si>
    <t>蟹江南部</t>
    <phoneticPr fontId="2"/>
  </si>
  <si>
    <t>飛島</t>
    <phoneticPr fontId="2"/>
  </si>
  <si>
    <t>尾張弥富</t>
    <phoneticPr fontId="2"/>
  </si>
  <si>
    <t>江南市</t>
    <rPh sb="0" eb="2">
      <t>コウナン</t>
    </rPh>
    <rPh sb="2" eb="3">
      <t>セトシ</t>
    </rPh>
    <phoneticPr fontId="2"/>
  </si>
  <si>
    <t>古知野東部</t>
    <phoneticPr fontId="2"/>
  </si>
  <si>
    <t>枇杷島</t>
    <phoneticPr fontId="2"/>
  </si>
  <si>
    <t>西枇杷島</t>
    <phoneticPr fontId="2"/>
  </si>
  <si>
    <t>江南北部</t>
    <phoneticPr fontId="2"/>
  </si>
  <si>
    <t>江南草井</t>
    <phoneticPr fontId="2"/>
  </si>
  <si>
    <t>加納馬場</t>
    <phoneticPr fontId="2"/>
  </si>
  <si>
    <t>丹羽郡</t>
    <rPh sb="0" eb="2">
      <t>ニワ</t>
    </rPh>
    <rPh sb="2" eb="3">
      <t>グン</t>
    </rPh>
    <phoneticPr fontId="2"/>
  </si>
  <si>
    <t>豊場</t>
    <phoneticPr fontId="2"/>
  </si>
  <si>
    <t>柏森</t>
    <phoneticPr fontId="2"/>
  </si>
  <si>
    <t>扶桑</t>
    <phoneticPr fontId="2"/>
  </si>
  <si>
    <t>扶桑東</t>
    <phoneticPr fontId="2"/>
  </si>
  <si>
    <t>岩倉市</t>
    <rPh sb="0" eb="2">
      <t>イワクラ</t>
    </rPh>
    <rPh sb="2" eb="3">
      <t>シ</t>
    </rPh>
    <phoneticPr fontId="2"/>
  </si>
  <si>
    <t>大口北部</t>
    <phoneticPr fontId="2"/>
  </si>
  <si>
    <t>大口南部</t>
    <phoneticPr fontId="2"/>
  </si>
  <si>
    <t>犬山市</t>
    <rPh sb="0" eb="2">
      <t>イヌヤマ</t>
    </rPh>
    <rPh sb="2" eb="3">
      <t>シ</t>
    </rPh>
    <phoneticPr fontId="2"/>
  </si>
  <si>
    <t>春日井市</t>
    <rPh sb="0" eb="3">
      <t>カスガイ</t>
    </rPh>
    <rPh sb="3" eb="4">
      <t>ハンダシ</t>
    </rPh>
    <phoneticPr fontId="2"/>
  </si>
  <si>
    <t>犬山</t>
    <phoneticPr fontId="2"/>
  </si>
  <si>
    <t>犬山駅東</t>
    <phoneticPr fontId="2"/>
  </si>
  <si>
    <t>春日井宮町</t>
    <phoneticPr fontId="2"/>
  </si>
  <si>
    <t>犬山城東</t>
    <phoneticPr fontId="2"/>
  </si>
  <si>
    <t>前原</t>
    <phoneticPr fontId="2"/>
  </si>
  <si>
    <t>羽黒</t>
    <phoneticPr fontId="2"/>
  </si>
  <si>
    <t>小牧中央</t>
    <phoneticPr fontId="2"/>
  </si>
  <si>
    <t>小牧南部</t>
    <phoneticPr fontId="2"/>
  </si>
  <si>
    <t>尾張坂下</t>
    <phoneticPr fontId="2"/>
  </si>
  <si>
    <t>小牧北部</t>
    <phoneticPr fontId="2"/>
  </si>
  <si>
    <t>小牧北里</t>
    <phoneticPr fontId="2"/>
  </si>
  <si>
    <t>小牧小木</t>
    <phoneticPr fontId="2"/>
  </si>
  <si>
    <t>小牧三ツ渕</t>
    <phoneticPr fontId="2"/>
  </si>
  <si>
    <t>小牧村中</t>
    <phoneticPr fontId="2"/>
  </si>
  <si>
    <t>瀬戸市</t>
    <rPh sb="0" eb="2">
      <t>セト</t>
    </rPh>
    <rPh sb="2" eb="3">
      <t>トコナメシ</t>
    </rPh>
    <phoneticPr fontId="2"/>
  </si>
  <si>
    <t>日進市</t>
    <rPh sb="0" eb="2">
      <t>ニッシン</t>
    </rPh>
    <rPh sb="2" eb="3">
      <t>トヨアケシ</t>
    </rPh>
    <phoneticPr fontId="2"/>
  </si>
  <si>
    <t>原山台</t>
    <phoneticPr fontId="2"/>
  </si>
  <si>
    <t>瀬戸南部</t>
    <phoneticPr fontId="2"/>
  </si>
  <si>
    <t>瀬戸幡山</t>
    <phoneticPr fontId="2"/>
  </si>
  <si>
    <t>瀬戸山口</t>
    <phoneticPr fontId="2"/>
  </si>
  <si>
    <t>豊明市</t>
    <rPh sb="0" eb="2">
      <t>トヨアケ</t>
    </rPh>
    <rPh sb="2" eb="3">
      <t>ニッシンシ</t>
    </rPh>
    <phoneticPr fontId="2"/>
  </si>
  <si>
    <t>豊明団地</t>
    <phoneticPr fontId="2"/>
  </si>
  <si>
    <t>尾張旭市</t>
    <rPh sb="0" eb="2">
      <t>オワリ</t>
    </rPh>
    <rPh sb="2" eb="3">
      <t>アサヒ</t>
    </rPh>
    <rPh sb="3" eb="4">
      <t>チタシ</t>
    </rPh>
    <phoneticPr fontId="2"/>
  </si>
  <si>
    <t>豊明東部</t>
    <phoneticPr fontId="2"/>
  </si>
  <si>
    <t>前後</t>
    <phoneticPr fontId="2"/>
  </si>
  <si>
    <t>三郷</t>
    <phoneticPr fontId="2"/>
  </si>
  <si>
    <t>豊明桜ヶ丘</t>
    <phoneticPr fontId="2"/>
  </si>
  <si>
    <t>平池</t>
    <phoneticPr fontId="2"/>
  </si>
  <si>
    <t>沓掛</t>
    <phoneticPr fontId="2"/>
  </si>
  <si>
    <t>尾張旭北部</t>
    <phoneticPr fontId="2"/>
  </si>
  <si>
    <t>豊明南館</t>
    <phoneticPr fontId="2"/>
  </si>
  <si>
    <t>旭新居</t>
    <phoneticPr fontId="2"/>
  </si>
  <si>
    <t>小計</t>
    <phoneticPr fontId="2"/>
  </si>
  <si>
    <t>常滑市</t>
    <rPh sb="0" eb="2">
      <t>トコナメ</t>
    </rPh>
    <rPh sb="2" eb="3">
      <t>シ</t>
    </rPh>
    <phoneticPr fontId="2"/>
  </si>
  <si>
    <t>尾張大野</t>
    <phoneticPr fontId="2"/>
  </si>
  <si>
    <t>常滑</t>
    <phoneticPr fontId="2"/>
  </si>
  <si>
    <t>巽ヶ丘</t>
    <phoneticPr fontId="2"/>
  </si>
  <si>
    <t>知多岡田</t>
    <phoneticPr fontId="2"/>
  </si>
  <si>
    <t>新舞子</t>
    <phoneticPr fontId="2"/>
  </si>
  <si>
    <t>知多粕谷</t>
    <phoneticPr fontId="2"/>
  </si>
  <si>
    <t>半田市</t>
    <rPh sb="0" eb="2">
      <t>ハンダ</t>
    </rPh>
    <rPh sb="2" eb="3">
      <t>シ</t>
    </rPh>
    <phoneticPr fontId="2"/>
  </si>
  <si>
    <t>緒川</t>
    <phoneticPr fontId="2"/>
  </si>
  <si>
    <t>石浜</t>
    <phoneticPr fontId="2"/>
  </si>
  <si>
    <t>緒川新田</t>
    <phoneticPr fontId="2"/>
  </si>
  <si>
    <t>半田岩滑</t>
    <phoneticPr fontId="2"/>
  </si>
  <si>
    <t>東ヶ丘</t>
    <phoneticPr fontId="2"/>
  </si>
  <si>
    <t>阿久比</t>
    <phoneticPr fontId="2"/>
  </si>
  <si>
    <t>坂部</t>
    <phoneticPr fontId="2"/>
  </si>
  <si>
    <t>富貴</t>
    <phoneticPr fontId="2"/>
  </si>
  <si>
    <t>野間</t>
    <phoneticPr fontId="2"/>
  </si>
  <si>
    <t>内海</t>
    <phoneticPr fontId="2"/>
  </si>
  <si>
    <t>豊浜</t>
    <phoneticPr fontId="2"/>
  </si>
  <si>
    <t>師崎</t>
    <phoneticPr fontId="2"/>
  </si>
  <si>
    <t>みよし市</t>
    <rPh sb="3" eb="4">
      <t>シ</t>
    </rPh>
    <phoneticPr fontId="2"/>
  </si>
  <si>
    <t>刈谷南部</t>
  </si>
  <si>
    <t>安城(伊藤)</t>
  </si>
  <si>
    <t>刈谷北部</t>
  </si>
  <si>
    <t>南安城</t>
  </si>
  <si>
    <t>安祥公園前</t>
  </si>
  <si>
    <t>三河安城</t>
    <rPh sb="0" eb="2">
      <t>ミカワ</t>
    </rPh>
    <rPh sb="2" eb="4">
      <t>アンジョウ</t>
    </rPh>
    <phoneticPr fontId="2"/>
  </si>
  <si>
    <t>吉浜</t>
  </si>
  <si>
    <t>吉浜南部</t>
  </si>
  <si>
    <t>高浜</t>
  </si>
  <si>
    <t>碧南西端</t>
  </si>
  <si>
    <t>棚尾</t>
  </si>
  <si>
    <t>大浜(加藤)</t>
  </si>
  <si>
    <t>知立東部</t>
    <rPh sb="0" eb="2">
      <t>チリュウ</t>
    </rPh>
    <rPh sb="2" eb="4">
      <t>トウブ</t>
    </rPh>
    <phoneticPr fontId="2"/>
  </si>
  <si>
    <t>大浜南</t>
  </si>
  <si>
    <t>知立南陽</t>
    <rPh sb="2" eb="4">
      <t>ナンヨウ</t>
    </rPh>
    <phoneticPr fontId="2"/>
  </si>
  <si>
    <t>豊田市</t>
    <rPh sb="0" eb="2">
      <t>トヨタ</t>
    </rPh>
    <rPh sb="2" eb="3">
      <t>チリュウシ</t>
    </rPh>
    <phoneticPr fontId="2"/>
  </si>
  <si>
    <t>豊田市</t>
    <rPh sb="0" eb="3">
      <t>トヨタシ</t>
    </rPh>
    <phoneticPr fontId="2"/>
  </si>
  <si>
    <t>挙母中央</t>
  </si>
  <si>
    <t>藤岡北</t>
    <rPh sb="2" eb="3">
      <t>キタ</t>
    </rPh>
    <phoneticPr fontId="2"/>
  </si>
  <si>
    <t>豊田駅西</t>
    <rPh sb="0" eb="2">
      <t>トヨタ</t>
    </rPh>
    <rPh sb="2" eb="3">
      <t>エキ</t>
    </rPh>
    <rPh sb="3" eb="4">
      <t>ニシ</t>
    </rPh>
    <phoneticPr fontId="2"/>
  </si>
  <si>
    <t>豊田元町</t>
  </si>
  <si>
    <t>上挙母</t>
  </si>
  <si>
    <t>挙母栄町</t>
  </si>
  <si>
    <t>稲武</t>
    <rPh sb="0" eb="2">
      <t>イナブ</t>
    </rPh>
    <phoneticPr fontId="2"/>
  </si>
  <si>
    <t>挙母小清水</t>
  </si>
  <si>
    <t>挙母東部</t>
  </si>
  <si>
    <t>豊田市木</t>
    <rPh sb="2" eb="3">
      <t>シ</t>
    </rPh>
    <rPh sb="3" eb="4">
      <t>キ</t>
    </rPh>
    <phoneticPr fontId="2"/>
  </si>
  <si>
    <t>豊田東山</t>
    <rPh sb="2" eb="4">
      <t>ヒガシヤマ</t>
    </rPh>
    <phoneticPr fontId="2"/>
  </si>
  <si>
    <t>豊田下山</t>
    <rPh sb="0" eb="2">
      <t>トヨタ</t>
    </rPh>
    <phoneticPr fontId="2"/>
  </si>
  <si>
    <t>豊田(柘植)</t>
  </si>
  <si>
    <t>豊田大林</t>
  </si>
  <si>
    <t>上郷</t>
  </si>
  <si>
    <t>上郷北部</t>
  </si>
  <si>
    <t>上郷畝部</t>
  </si>
  <si>
    <t>若林西</t>
  </si>
  <si>
    <t>竹村</t>
  </si>
  <si>
    <t>若林</t>
  </si>
  <si>
    <t>平戸橋</t>
  </si>
  <si>
    <t>額田郡</t>
    <rPh sb="0" eb="3">
      <t>ヌカタグン</t>
    </rPh>
    <phoneticPr fontId="2"/>
  </si>
  <si>
    <t>岡崎(石垣)</t>
  </si>
  <si>
    <t>岡崎南部</t>
  </si>
  <si>
    <t>岡崎西部</t>
  </si>
  <si>
    <t>岡崎竜美ヶ丘</t>
  </si>
  <si>
    <t>岡崎北部</t>
  </si>
  <si>
    <t>矢作</t>
  </si>
  <si>
    <t>岡崎戸崎</t>
  </si>
  <si>
    <t>光ヶ丘</t>
    <rPh sb="0" eb="3">
      <t>ヒカリガオカ</t>
    </rPh>
    <phoneticPr fontId="2"/>
  </si>
  <si>
    <t>西尾</t>
  </si>
  <si>
    <t>平坂</t>
  </si>
  <si>
    <t>羽根</t>
  </si>
  <si>
    <t>岡崎針崎</t>
  </si>
  <si>
    <t>岡崎大門</t>
  </si>
  <si>
    <t>岡崎常磐</t>
    <rPh sb="2" eb="3">
      <t>トキワ</t>
    </rPh>
    <rPh sb="3" eb="4">
      <t>バン</t>
    </rPh>
    <phoneticPr fontId="2"/>
  </si>
  <si>
    <t>岡崎真伝</t>
    <rPh sb="2" eb="3">
      <t>シン</t>
    </rPh>
    <rPh sb="3" eb="4">
      <t>デン</t>
    </rPh>
    <phoneticPr fontId="2"/>
  </si>
  <si>
    <t>岡崎大平</t>
    <rPh sb="2" eb="4">
      <t>オオヒラ</t>
    </rPh>
    <phoneticPr fontId="2"/>
  </si>
  <si>
    <t>豊富</t>
    <phoneticPr fontId="2"/>
  </si>
  <si>
    <t>宮崎</t>
    <phoneticPr fontId="2"/>
  </si>
  <si>
    <t>蒲郡市</t>
    <rPh sb="0" eb="2">
      <t>ガマゴオリ</t>
    </rPh>
    <rPh sb="2" eb="3">
      <t>ニシオシ</t>
    </rPh>
    <phoneticPr fontId="2"/>
  </si>
  <si>
    <t>新城市</t>
    <rPh sb="0" eb="3">
      <t>シンシロシ</t>
    </rPh>
    <phoneticPr fontId="2"/>
  </si>
  <si>
    <t>豊川市</t>
    <rPh sb="0" eb="3">
      <t>トヨカワシ</t>
    </rPh>
    <phoneticPr fontId="2"/>
  </si>
  <si>
    <t>長篠</t>
    <rPh sb="0" eb="1">
      <t>ナガ</t>
    </rPh>
    <rPh sb="1" eb="2">
      <t>シノ</t>
    </rPh>
    <phoneticPr fontId="2"/>
  </si>
  <si>
    <t>御津(鈴木)</t>
  </si>
  <si>
    <t>北設楽郡</t>
    <rPh sb="0" eb="1">
      <t>キタ</t>
    </rPh>
    <rPh sb="1" eb="3">
      <t>シタラ</t>
    </rPh>
    <rPh sb="3" eb="4">
      <t>グン</t>
    </rPh>
    <phoneticPr fontId="2"/>
  </si>
  <si>
    <t>御津(小林)</t>
  </si>
  <si>
    <t>西小坂井</t>
    <rPh sb="0" eb="4">
      <t>ニシコザカイ</t>
    </rPh>
    <phoneticPr fontId="2"/>
  </si>
  <si>
    <t>小坂井駅前</t>
    <rPh sb="3" eb="5">
      <t>エキマエ</t>
    </rPh>
    <phoneticPr fontId="2"/>
  </si>
  <si>
    <t>豊川美園</t>
    <rPh sb="0" eb="2">
      <t>トヨカワ</t>
    </rPh>
    <rPh sb="2" eb="4">
      <t>ミソノ</t>
    </rPh>
    <phoneticPr fontId="2"/>
  </si>
  <si>
    <t>大嵐富山</t>
    <rPh sb="0" eb="1">
      <t>オオ</t>
    </rPh>
    <rPh sb="1" eb="2">
      <t>アラシ</t>
    </rPh>
    <rPh sb="2" eb="4">
      <t>トヤマ</t>
    </rPh>
    <phoneticPr fontId="2"/>
  </si>
  <si>
    <t>豊橋市</t>
    <rPh sb="0" eb="2">
      <t>トヨハシ</t>
    </rPh>
    <rPh sb="2" eb="3">
      <t>シ</t>
    </rPh>
    <phoneticPr fontId="2"/>
  </si>
  <si>
    <t>田原市</t>
    <rPh sb="0" eb="2">
      <t>タハラ</t>
    </rPh>
    <rPh sb="2" eb="3">
      <t>シ</t>
    </rPh>
    <phoneticPr fontId="2"/>
  </si>
  <si>
    <t>豊橋東部</t>
  </si>
  <si>
    <t>豊橋南部</t>
  </si>
  <si>
    <t>豊橋西部</t>
  </si>
  <si>
    <t>豊橋上地</t>
  </si>
  <si>
    <t>豊橋鷹丘</t>
    <rPh sb="0" eb="2">
      <t>トヨハシ</t>
    </rPh>
    <rPh sb="2" eb="3">
      <t>タカ</t>
    </rPh>
    <rPh sb="3" eb="4">
      <t>オカ</t>
    </rPh>
    <phoneticPr fontId="2"/>
  </si>
  <si>
    <t>泉</t>
    <rPh sb="0" eb="1">
      <t>イズミ</t>
    </rPh>
    <phoneticPr fontId="2"/>
  </si>
  <si>
    <t>福江</t>
    <rPh sb="0" eb="2">
      <t>フクエ</t>
    </rPh>
    <phoneticPr fontId="2"/>
  </si>
  <si>
    <t>豊橋飯村</t>
  </si>
  <si>
    <t>豊橋花田</t>
  </si>
  <si>
    <t>豊橋吉田方</t>
  </si>
  <si>
    <t>豊橋北山</t>
  </si>
  <si>
    <t>豊橋向山</t>
  </si>
  <si>
    <t>豊橋栄</t>
  </si>
  <si>
    <t>豊橋上野</t>
  </si>
  <si>
    <t>豊橋東岩田</t>
  </si>
  <si>
    <t>豊橋西口</t>
  </si>
  <si>
    <t>豊橋磯辺</t>
    <rPh sb="3" eb="4">
      <t>アタ</t>
    </rPh>
    <phoneticPr fontId="2"/>
  </si>
  <si>
    <t>豊橋南栄</t>
  </si>
  <si>
    <t>豊橋佐藤町</t>
  </si>
  <si>
    <t>豊橋曙</t>
  </si>
  <si>
    <t>三 河 地 区</t>
    <rPh sb="0" eb="3">
      <t>ミカワ</t>
    </rPh>
    <rPh sb="4" eb="7">
      <t>チク</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</si>
  <si>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</si>
  <si>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</si>
  <si>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</si>
  <si>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</si>
  <si>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</si>
  <si>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岡崎市</t>
    <rPh sb="0" eb="3">
      <t>オカザキシ</t>
    </rPh>
    <phoneticPr fontId="2"/>
  </si>
  <si>
    <t>西尾市</t>
    <rPh sb="0" eb="3">
      <t>ニシオシ</t>
    </rPh>
    <phoneticPr fontId="2"/>
  </si>
  <si>
    <t>蒲郡市</t>
    <rPh sb="0" eb="3">
      <t>ガマゴオリシ</t>
    </rPh>
    <phoneticPr fontId="2"/>
  </si>
  <si>
    <t>豊橋市</t>
    <rPh sb="0" eb="3">
      <t>トヨハシシ</t>
    </rPh>
    <phoneticPr fontId="2"/>
  </si>
  <si>
    <t>刈谷市</t>
    <rPh sb="0" eb="2">
      <t>カリヤ</t>
    </rPh>
    <rPh sb="2" eb="3">
      <t>オカザキシ</t>
    </rPh>
    <phoneticPr fontId="2"/>
  </si>
  <si>
    <t>安城市</t>
    <rPh sb="0" eb="2">
      <t>アンジョウ</t>
    </rPh>
    <rPh sb="2" eb="3">
      <t>カリヤシ</t>
    </rPh>
    <phoneticPr fontId="2"/>
  </si>
  <si>
    <t>刈谷恩田</t>
    <phoneticPr fontId="2"/>
  </si>
  <si>
    <t>小垣江</t>
    <phoneticPr fontId="2"/>
  </si>
  <si>
    <t>富士松</t>
    <phoneticPr fontId="2"/>
  </si>
  <si>
    <t>安城西部</t>
    <phoneticPr fontId="2"/>
  </si>
  <si>
    <t>刈谷愛教大前</t>
    <phoneticPr fontId="2"/>
  </si>
  <si>
    <t>安城南部</t>
    <phoneticPr fontId="2"/>
  </si>
  <si>
    <t>今村</t>
    <phoneticPr fontId="2"/>
  </si>
  <si>
    <t>安城今池町</t>
    <phoneticPr fontId="2"/>
  </si>
  <si>
    <t>高浜市</t>
    <rPh sb="0" eb="2">
      <t>タカハマ</t>
    </rPh>
    <rPh sb="2" eb="3">
      <t>オカザキシ</t>
    </rPh>
    <phoneticPr fontId="2"/>
  </si>
  <si>
    <t>石橋団地</t>
    <phoneticPr fontId="2"/>
  </si>
  <si>
    <t>二本木</t>
    <phoneticPr fontId="2"/>
  </si>
  <si>
    <t>安城明祥</t>
    <phoneticPr fontId="2"/>
  </si>
  <si>
    <t>碧南市</t>
    <rPh sb="0" eb="2">
      <t>ヘキナン</t>
    </rPh>
    <rPh sb="2" eb="3">
      <t>オカザキシ</t>
    </rPh>
    <phoneticPr fontId="2"/>
  </si>
  <si>
    <t>知立市</t>
    <rPh sb="0" eb="2">
      <t>チリュウ</t>
    </rPh>
    <rPh sb="2" eb="3">
      <t>アンジョウシ</t>
    </rPh>
    <phoneticPr fontId="2"/>
  </si>
  <si>
    <t>鷲塚</t>
    <phoneticPr fontId="2"/>
  </si>
  <si>
    <t>知立(前島)</t>
    <phoneticPr fontId="2"/>
  </si>
  <si>
    <t>知立西部</t>
    <phoneticPr fontId="2"/>
  </si>
  <si>
    <t>知立南部</t>
    <phoneticPr fontId="2"/>
  </si>
  <si>
    <t>知立谷田</t>
    <phoneticPr fontId="2"/>
  </si>
  <si>
    <t>藤岡</t>
    <phoneticPr fontId="2"/>
  </si>
  <si>
    <t>小原</t>
    <phoneticPr fontId="2"/>
  </si>
  <si>
    <t>九久平</t>
    <phoneticPr fontId="2"/>
  </si>
  <si>
    <t>足助</t>
    <phoneticPr fontId="2"/>
  </si>
  <si>
    <t>豊田美山</t>
    <phoneticPr fontId="2"/>
  </si>
  <si>
    <t>土橋</t>
    <phoneticPr fontId="2"/>
  </si>
  <si>
    <t>豊田スタジアム</t>
    <phoneticPr fontId="2"/>
  </si>
  <si>
    <t>三好</t>
    <phoneticPr fontId="2"/>
  </si>
  <si>
    <t>三河高岡</t>
    <phoneticPr fontId="2"/>
  </si>
  <si>
    <t>三好莇生</t>
    <phoneticPr fontId="2"/>
  </si>
  <si>
    <t>三好ヶ丘</t>
    <phoneticPr fontId="2"/>
  </si>
  <si>
    <t>豊田乙部ヶ丘</t>
    <phoneticPr fontId="2"/>
  </si>
  <si>
    <t>保見</t>
    <phoneticPr fontId="2"/>
  </si>
  <si>
    <t>西中金</t>
    <phoneticPr fontId="2"/>
  </si>
  <si>
    <t>岡崎市</t>
    <phoneticPr fontId="2"/>
  </si>
  <si>
    <t>幸田</t>
    <phoneticPr fontId="2"/>
  </si>
  <si>
    <t>岡崎上和田</t>
    <phoneticPr fontId="2"/>
  </si>
  <si>
    <t>六ツ美</t>
    <phoneticPr fontId="2"/>
  </si>
  <si>
    <t>六ツ美北</t>
    <phoneticPr fontId="2"/>
  </si>
  <si>
    <t>三江島</t>
    <phoneticPr fontId="2"/>
  </si>
  <si>
    <t>米津</t>
    <phoneticPr fontId="2"/>
  </si>
  <si>
    <t>三河一色</t>
    <phoneticPr fontId="2"/>
  </si>
  <si>
    <t>岡崎上地台</t>
    <phoneticPr fontId="2"/>
  </si>
  <si>
    <t>吉良吉田</t>
    <phoneticPr fontId="2"/>
  </si>
  <si>
    <t>吉良白浜</t>
    <phoneticPr fontId="2"/>
  </si>
  <si>
    <t>上横須賀</t>
    <phoneticPr fontId="2"/>
  </si>
  <si>
    <t>西幡豆</t>
    <phoneticPr fontId="2"/>
  </si>
  <si>
    <t>土呂</t>
    <phoneticPr fontId="2"/>
  </si>
  <si>
    <t>岡崎青野</t>
    <phoneticPr fontId="2"/>
  </si>
  <si>
    <t>岩津</t>
    <phoneticPr fontId="2"/>
  </si>
  <si>
    <t>河合</t>
    <phoneticPr fontId="2"/>
  </si>
  <si>
    <t>蒲郡</t>
    <phoneticPr fontId="2"/>
  </si>
  <si>
    <t>新城西</t>
    <phoneticPr fontId="2"/>
  </si>
  <si>
    <t>新城東</t>
    <phoneticPr fontId="2"/>
  </si>
  <si>
    <t>三河大海ＡＭ</t>
    <phoneticPr fontId="2"/>
  </si>
  <si>
    <t xml:space="preserve">豊川(西本) </t>
    <phoneticPr fontId="2"/>
  </si>
  <si>
    <t>豊川中条</t>
    <phoneticPr fontId="2"/>
  </si>
  <si>
    <t>豊川諏訪</t>
    <phoneticPr fontId="2"/>
  </si>
  <si>
    <t>牛久保(中村)</t>
    <phoneticPr fontId="2"/>
  </si>
  <si>
    <t>作手</t>
    <phoneticPr fontId="2"/>
  </si>
  <si>
    <t>牛久保(大万)</t>
    <phoneticPr fontId="2"/>
  </si>
  <si>
    <t>三河大野</t>
    <phoneticPr fontId="2"/>
  </si>
  <si>
    <t>豊川蔵子</t>
    <phoneticPr fontId="2"/>
  </si>
  <si>
    <t>海老</t>
    <phoneticPr fontId="2"/>
  </si>
  <si>
    <t>豊川国府</t>
    <phoneticPr fontId="2"/>
  </si>
  <si>
    <t>豊川八南</t>
    <phoneticPr fontId="2"/>
  </si>
  <si>
    <t>御油</t>
    <phoneticPr fontId="2"/>
  </si>
  <si>
    <t>三河一宮</t>
    <phoneticPr fontId="2"/>
  </si>
  <si>
    <t>田口</t>
    <phoneticPr fontId="2"/>
  </si>
  <si>
    <t>名倉</t>
    <phoneticPr fontId="2"/>
  </si>
  <si>
    <t>津具</t>
    <phoneticPr fontId="2"/>
  </si>
  <si>
    <t>三河本郷</t>
    <phoneticPr fontId="2"/>
  </si>
  <si>
    <t>豊橋中央(佐久間)</t>
    <phoneticPr fontId="2"/>
  </si>
  <si>
    <t>田原</t>
    <phoneticPr fontId="2"/>
  </si>
  <si>
    <t>赤羽根</t>
    <phoneticPr fontId="2"/>
  </si>
  <si>
    <t>豊橋北部</t>
    <phoneticPr fontId="2"/>
  </si>
  <si>
    <t>豊橋玉川</t>
    <phoneticPr fontId="2"/>
  </si>
  <si>
    <t>豊橋牛川</t>
    <phoneticPr fontId="2"/>
  </si>
  <si>
    <t>豊橋大村</t>
    <phoneticPr fontId="2"/>
  </si>
  <si>
    <t>老津</t>
    <phoneticPr fontId="2"/>
  </si>
  <si>
    <t>豊橋野依</t>
    <phoneticPr fontId="2"/>
  </si>
  <si>
    <t>牛久保(中部大万)</t>
    <phoneticPr fontId="2"/>
  </si>
  <si>
    <t>東郷白鳥</t>
    <rPh sb="0" eb="2">
      <t>トウゴウ</t>
    </rPh>
    <rPh sb="2" eb="4">
      <t>シロトリ</t>
    </rPh>
    <phoneticPr fontId="2"/>
  </si>
  <si>
    <t>江南まんだら寺前</t>
    <rPh sb="6" eb="8">
      <t>テラマエ</t>
    </rPh>
    <phoneticPr fontId="2"/>
  </si>
  <si>
    <t>*西区　平田含む</t>
    <rPh sb="1" eb="2">
      <t>ニシ</t>
    </rPh>
    <rPh sb="2" eb="3">
      <t>ク</t>
    </rPh>
    <rPh sb="4" eb="6">
      <t>ヒラタ</t>
    </rPh>
    <rPh sb="6" eb="7">
      <t>フク</t>
    </rPh>
    <phoneticPr fontId="2"/>
  </si>
  <si>
    <t>中日興業株式会社</t>
    <rPh sb="0" eb="2">
      <t>チュウニチ</t>
    </rPh>
    <rPh sb="2" eb="4">
      <t>コウギョウ</t>
    </rPh>
    <rPh sb="4" eb="8">
      <t>カブシキガイシャ</t>
    </rPh>
    <phoneticPr fontId="2"/>
  </si>
  <si>
    <t>勝川</t>
    <phoneticPr fontId="2"/>
  </si>
  <si>
    <t>勝川東部</t>
    <rPh sb="0" eb="2">
      <t>カチガワ</t>
    </rPh>
    <rPh sb="2" eb="4">
      <t>トウブ</t>
    </rPh>
    <phoneticPr fontId="2"/>
  </si>
  <si>
    <t>東刈谷</t>
    <rPh sb="0" eb="1">
      <t>ヒガシ</t>
    </rPh>
    <rPh sb="1" eb="3">
      <t>カリヤ</t>
    </rPh>
    <phoneticPr fontId="2"/>
  </si>
  <si>
    <t>平田</t>
    <rPh sb="0" eb="2">
      <t>ヒラタ</t>
    </rPh>
    <phoneticPr fontId="2"/>
  </si>
  <si>
    <t>中水野</t>
    <rPh sb="0" eb="1">
      <t>ナカ</t>
    </rPh>
    <phoneticPr fontId="2"/>
  </si>
  <si>
    <t>長久手北部</t>
    <rPh sb="3" eb="5">
      <t>ホクブ</t>
    </rPh>
    <phoneticPr fontId="2"/>
  </si>
  <si>
    <t>昭和高校前</t>
    <rPh sb="0" eb="2">
      <t>ショウワ</t>
    </rPh>
    <rPh sb="2" eb="4">
      <t>コウコウ</t>
    </rPh>
    <rPh sb="4" eb="5">
      <t>マエ</t>
    </rPh>
    <phoneticPr fontId="2"/>
  </si>
  <si>
    <t>浅間町</t>
    <rPh sb="0" eb="3">
      <t>センゲンチョウ</t>
    </rPh>
    <phoneticPr fontId="2"/>
  </si>
  <si>
    <t>新栄</t>
    <rPh sb="0" eb="2">
      <t>シンサカエ</t>
    </rPh>
    <phoneticPr fontId="2"/>
  </si>
  <si>
    <t>上前津</t>
    <rPh sb="0" eb="3">
      <t>カミマエヅ</t>
    </rPh>
    <phoneticPr fontId="2"/>
  </si>
  <si>
    <t>久屋大通</t>
    <rPh sb="0" eb="4">
      <t>ヒサヤオオドオリ</t>
    </rPh>
    <phoneticPr fontId="2"/>
  </si>
  <si>
    <t>浄水四郷</t>
    <rPh sb="0" eb="2">
      <t>ジョウスイ</t>
    </rPh>
    <phoneticPr fontId="2"/>
  </si>
  <si>
    <t>上社南</t>
    <rPh sb="2" eb="3">
      <t>ミナミ</t>
    </rPh>
    <phoneticPr fontId="2"/>
  </si>
  <si>
    <t>上社</t>
    <rPh sb="0" eb="2">
      <t>カミヤシロ</t>
    </rPh>
    <phoneticPr fontId="2"/>
  </si>
  <si>
    <t>本宿</t>
    <phoneticPr fontId="2"/>
  </si>
  <si>
    <t>美合南部</t>
    <phoneticPr fontId="2"/>
  </si>
  <si>
    <t>美合北部</t>
    <phoneticPr fontId="2"/>
  </si>
  <si>
    <t>春日井高校前</t>
    <rPh sb="0" eb="3">
      <t>カスガイ</t>
    </rPh>
    <rPh sb="3" eb="5">
      <t>コウコウ</t>
    </rPh>
    <rPh sb="5" eb="6">
      <t>マエ</t>
    </rPh>
    <phoneticPr fontId="2"/>
  </si>
  <si>
    <t>岩倉東部</t>
    <rPh sb="2" eb="4">
      <t>トウブ</t>
    </rPh>
    <phoneticPr fontId="2"/>
  </si>
  <si>
    <t>あま清洲</t>
    <rPh sb="2" eb="3">
      <t>キヨ</t>
    </rPh>
    <rPh sb="3" eb="4">
      <t>ス</t>
    </rPh>
    <phoneticPr fontId="2"/>
  </si>
  <si>
    <t>瀬戸東</t>
    <phoneticPr fontId="2"/>
  </si>
  <si>
    <t>藤が丘</t>
  </si>
  <si>
    <t>平和が丘</t>
  </si>
  <si>
    <t>旭</t>
    <rPh sb="0" eb="1">
      <t>アサヒ</t>
    </rPh>
    <phoneticPr fontId="2"/>
  </si>
  <si>
    <t>碧南新川</t>
    <rPh sb="0" eb="2">
      <t>ヘキナン</t>
    </rPh>
    <phoneticPr fontId="2"/>
  </si>
  <si>
    <t>植田北部</t>
    <rPh sb="0" eb="2">
      <t>ウエダ</t>
    </rPh>
    <rPh sb="2" eb="4">
      <t>ホクブ</t>
    </rPh>
    <phoneticPr fontId="2"/>
  </si>
  <si>
    <t>平和</t>
    <rPh sb="0" eb="2">
      <t>ヘイワ</t>
    </rPh>
    <phoneticPr fontId="2"/>
  </si>
  <si>
    <t>常滑鬼崎</t>
    <rPh sb="2" eb="3">
      <t>オニ</t>
    </rPh>
    <rPh sb="3" eb="4">
      <t>ザキ</t>
    </rPh>
    <phoneticPr fontId="2"/>
  </si>
  <si>
    <t>瀬戸菱野</t>
    <rPh sb="0" eb="2">
      <t>セト</t>
    </rPh>
    <rPh sb="2" eb="3">
      <t>ヒシ</t>
    </rPh>
    <rPh sb="3" eb="4">
      <t>ノ</t>
    </rPh>
    <phoneticPr fontId="2"/>
  </si>
  <si>
    <t>豊橋二川南</t>
    <rPh sb="2" eb="4">
      <t>フタガワ</t>
    </rPh>
    <phoneticPr fontId="2"/>
  </si>
  <si>
    <t>新城北</t>
    <rPh sb="0" eb="2">
      <t>シンシロ</t>
    </rPh>
    <rPh sb="2" eb="3">
      <t>キタ</t>
    </rPh>
    <phoneticPr fontId="2"/>
  </si>
  <si>
    <t>豊根</t>
    <rPh sb="0" eb="1">
      <t>ユタカ</t>
    </rPh>
    <rPh sb="1" eb="2">
      <t>ネ</t>
    </rPh>
    <phoneticPr fontId="2"/>
  </si>
  <si>
    <t>新瀬戸</t>
    <rPh sb="0" eb="1">
      <t>シン</t>
    </rPh>
    <rPh sb="1" eb="3">
      <t>セト</t>
    </rPh>
    <phoneticPr fontId="2"/>
  </si>
  <si>
    <t>稲沢国府宮</t>
    <rPh sb="2" eb="5">
      <t>コウノミヤ</t>
    </rPh>
    <phoneticPr fontId="2"/>
  </si>
  <si>
    <t>清須北部</t>
    <rPh sb="0" eb="2">
      <t>キヨス</t>
    </rPh>
    <rPh sb="2" eb="4">
      <t>ホクブ</t>
    </rPh>
    <phoneticPr fontId="2"/>
  </si>
  <si>
    <t>豊橋下条</t>
    <rPh sb="0" eb="4">
      <t>トヨハシゲジョウ</t>
    </rPh>
    <phoneticPr fontId="2"/>
  </si>
  <si>
    <t>大和三条</t>
    <rPh sb="0" eb="2">
      <t>ダイワ</t>
    </rPh>
    <rPh sb="2" eb="4">
      <t>サンジョウ</t>
    </rPh>
    <phoneticPr fontId="2"/>
  </si>
  <si>
    <t>鷹来桃山</t>
    <rPh sb="2" eb="4">
      <t>モモヤマ</t>
    </rPh>
    <phoneticPr fontId="2"/>
  </si>
  <si>
    <t>ご依頼部数</t>
    <rPh sb="1" eb="3">
      <t>イライ</t>
    </rPh>
    <rPh sb="3" eb="5">
      <t>ブスウ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</si>
  <si>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</si>
  <si>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</si>
  <si>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</si>
  <si>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合計</t>
    <rPh sb="0" eb="2">
      <t>ゴウケイ</t>
    </rPh>
    <phoneticPr fontId="2"/>
  </si>
  <si>
    <t>桃花台西</t>
    <phoneticPr fontId="2"/>
  </si>
  <si>
    <t>折込日</t>
    <rPh sb="0" eb="2">
      <t>オリコミ</t>
    </rPh>
    <rPh sb="2" eb="3">
      <t>ビ</t>
    </rPh>
    <phoneticPr fontId="2"/>
  </si>
  <si>
    <t>広告主</t>
    <rPh sb="0" eb="3">
      <t>コウコクヌシ</t>
    </rPh>
    <phoneticPr fontId="2"/>
  </si>
  <si>
    <t>銘柄</t>
    <rPh sb="0" eb="2">
      <t>メイガラ</t>
    </rPh>
    <phoneticPr fontId="2"/>
  </si>
  <si>
    <t>サイズ</t>
    <phoneticPr fontId="2"/>
  </si>
  <si>
    <t>取次店</t>
    <rPh sb="0" eb="2">
      <t>トリツギ</t>
    </rPh>
    <rPh sb="2" eb="3">
      <t>テン</t>
    </rPh>
    <phoneticPr fontId="2"/>
  </si>
  <si>
    <t>(1) 配布明細の連絡について</t>
    <phoneticPr fontId="2"/>
  </si>
  <si>
    <r>
      <t xml:space="preserve">    折込先配布明細のご指示は、書面で必ずチラシの</t>
    </r>
    <r>
      <rPr>
        <u/>
        <sz val="12"/>
        <rFont val="ＭＳ ゴシック"/>
        <family val="3"/>
        <charset val="128"/>
      </rPr>
      <t>搬入締切期日の更に一日前</t>
    </r>
    <r>
      <rPr>
        <sz val="12"/>
        <rFont val="ＭＳ ゴシック"/>
        <family val="3"/>
        <charset val="128"/>
      </rPr>
      <t>に</t>
    </r>
    <rPh sb="20" eb="21">
      <t>カナラ</t>
    </rPh>
    <rPh sb="26" eb="28">
      <t>ハンニュウ</t>
    </rPh>
    <rPh sb="28" eb="30">
      <t>シメキリ</t>
    </rPh>
    <rPh sb="30" eb="32">
      <t>キジツ</t>
    </rPh>
    <rPh sb="33" eb="34">
      <t>サラ</t>
    </rPh>
    <rPh sb="35" eb="37">
      <t>イチニチ</t>
    </rPh>
    <rPh sb="37" eb="38">
      <t>マエ</t>
    </rPh>
    <phoneticPr fontId="2"/>
  </si>
  <si>
    <t xml:space="preserve">    ご連絡下さい。</t>
    <phoneticPr fontId="2"/>
  </si>
  <si>
    <t>　※ 明細連絡をいただく際、正確なサイズをご指示願います。</t>
    <rPh sb="3" eb="5">
      <t>メイサイ</t>
    </rPh>
    <rPh sb="5" eb="7">
      <t>レンラク</t>
    </rPh>
    <rPh sb="12" eb="13">
      <t>サイ</t>
    </rPh>
    <rPh sb="14" eb="16">
      <t>セイカク</t>
    </rPh>
    <rPh sb="22" eb="24">
      <t>シジ</t>
    </rPh>
    <rPh sb="24" eb="25">
      <t>ネガ</t>
    </rPh>
    <phoneticPr fontId="2"/>
  </si>
  <si>
    <t xml:space="preserve">     尚、変形サイズの場合は事前にご相談ください。</t>
    <rPh sb="5" eb="6">
      <t>ナオ</t>
    </rPh>
    <rPh sb="7" eb="9">
      <t>ヘンケイ</t>
    </rPh>
    <rPh sb="13" eb="15">
      <t>バアイ</t>
    </rPh>
    <rPh sb="16" eb="18">
      <t>ジゼン</t>
    </rPh>
    <rPh sb="20" eb="22">
      <t>ソウダン</t>
    </rPh>
    <phoneticPr fontId="2"/>
  </si>
  <si>
    <t>(3) 搬入時間について</t>
    <phoneticPr fontId="2"/>
  </si>
  <si>
    <t>　※ 年末年始、ゴールデンウィーク、お盆期間等については変則となります。</t>
    <phoneticPr fontId="2"/>
  </si>
  <si>
    <t>　※ 搬入時間を外れた持込みおよび、配布明細の事前連絡のない場合、</t>
    <phoneticPr fontId="2"/>
  </si>
  <si>
    <r>
      <t xml:space="preserve">　　 </t>
    </r>
    <r>
      <rPr>
        <b/>
        <u/>
        <sz val="11"/>
        <rFont val="ＭＳ ゴシック"/>
        <family val="3"/>
        <charset val="128"/>
      </rPr>
      <t>折込指定日の責は負いかねます。</t>
    </r>
    <phoneticPr fontId="2"/>
  </si>
  <si>
    <t>　※ 折込広告の各新聞店への発送後の中止、変更等は出来かねます。</t>
    <phoneticPr fontId="2"/>
  </si>
  <si>
    <t>(4) 取扱注意事項</t>
    <rPh sb="4" eb="6">
      <t>トリアツカ</t>
    </rPh>
    <rPh sb="6" eb="8">
      <t>チュウイ</t>
    </rPh>
    <rPh sb="8" eb="10">
      <t>ジコウ</t>
    </rPh>
    <phoneticPr fontId="2"/>
  </si>
  <si>
    <t>新聞折込広告取扱基準</t>
    <phoneticPr fontId="2"/>
  </si>
  <si>
    <t>1.  当社は日本新聞協会の「折込広告の取扱基準」および、新聞社の「広告</t>
    <phoneticPr fontId="2"/>
  </si>
  <si>
    <t>　　掲載基準」を参考として、折込広告取扱基準を設けております。つぎの</t>
    <phoneticPr fontId="2"/>
  </si>
  <si>
    <t>　　ような折込チラシはお引き受けできかねます。</t>
    <phoneticPr fontId="2"/>
  </si>
  <si>
    <t>（1） 広告の内容がはっきりしないもの。および、広告主の所在地、事業所名、ＨＰアド</t>
    <rPh sb="4" eb="6">
      <t>コウコク</t>
    </rPh>
    <rPh sb="7" eb="9">
      <t>ナイヨウ</t>
    </rPh>
    <rPh sb="24" eb="27">
      <t>コウコクヌシ</t>
    </rPh>
    <rPh sb="28" eb="31">
      <t>ショザイチ</t>
    </rPh>
    <rPh sb="32" eb="35">
      <t>ジギョウショ</t>
    </rPh>
    <rPh sb="35" eb="36">
      <t>メイ</t>
    </rPh>
    <phoneticPr fontId="2"/>
  </si>
  <si>
    <t xml:space="preserve">      レス等のいずれの記載もなく、広告責任者が明確でないもの。</t>
    <rPh sb="8" eb="9">
      <t>トウ</t>
    </rPh>
    <rPh sb="14" eb="16">
      <t>キサイ</t>
    </rPh>
    <rPh sb="20" eb="22">
      <t>コウコク</t>
    </rPh>
    <rPh sb="22" eb="25">
      <t>セキニンシャ</t>
    </rPh>
    <rPh sb="26" eb="28">
      <t>メイカク</t>
    </rPh>
    <phoneticPr fontId="2"/>
  </si>
  <si>
    <t>（2） 「日本一」「業界一」「絶対に」等、虚偽誇大な表現を用いたもの（品質、性能、</t>
    <phoneticPr fontId="2"/>
  </si>
  <si>
    <t xml:space="preserve">      価格、使用方法、その他をいう）。景表法（不当景品付販売・不当表示の禁止）、</t>
    <phoneticPr fontId="2"/>
  </si>
  <si>
    <t xml:space="preserve">      商標法、不正競争防止法（コピー商品等の販売宣伝の禁止）など法律や条例に違反</t>
    <phoneticPr fontId="2"/>
  </si>
  <si>
    <t>　　　するもの。（虚偽誇大な表現により読者に不利益を与えるもの等）</t>
    <phoneticPr fontId="2"/>
  </si>
  <si>
    <t>（3） 広告主の一方的主張、もしくは主観的意図、表現がみられ、結果的に他者を誹謗、</t>
    <rPh sb="38" eb="40">
      <t>ヒボウ</t>
    </rPh>
    <phoneticPr fontId="2"/>
  </si>
  <si>
    <t xml:space="preserve">      名誉、信用を傷つけるおそれがある表現のもの。（中傷誹謗広告等）</t>
    <rPh sb="31" eb="33">
      <t>ヒボウ</t>
    </rPh>
    <phoneticPr fontId="2"/>
  </si>
  <si>
    <t>（4） 抽せん券、福引券・懸賞応募券・金券などを刷り込んだもの。（公正競争規約「新</t>
    <phoneticPr fontId="2"/>
  </si>
  <si>
    <t xml:space="preserve">      聞業における景品類の提供に関する事項の制限」）および射幸心を煽ることになり</t>
    <phoneticPr fontId="2"/>
  </si>
  <si>
    <t xml:space="preserve">      かねない内容で、結果として読者に不利益をもたらすと思えるもの。</t>
    <phoneticPr fontId="2"/>
  </si>
  <si>
    <t>（5） 煽情的な言葉や、写真、イラスト等を使用したもので、青少年に有害とみられるも</t>
    <phoneticPr fontId="2"/>
  </si>
  <si>
    <t xml:space="preserve">      の。（風俗営業関係や、各府県の青少年保護育成条例にふれるおそれのあるもの等）</t>
    <phoneticPr fontId="2"/>
  </si>
  <si>
    <t>（6） 不動産広告で、販売物件の地目、建築の可否、建ぺい率、所在地、交通、詳細な案</t>
    <phoneticPr fontId="2"/>
  </si>
  <si>
    <t xml:space="preserve">      内図、設備、価格、管理費、維持費、販売条件、民法上責任を負う売主名、宅地建</t>
    <rPh sb="15" eb="18">
      <t>カンリヒ</t>
    </rPh>
    <rPh sb="19" eb="22">
      <t>イジヒ</t>
    </rPh>
    <phoneticPr fontId="2"/>
  </si>
  <si>
    <t xml:space="preserve">      物取引業の登録番号などが明確に記載されてないもの。</t>
    <phoneticPr fontId="2"/>
  </si>
  <si>
    <t>（7） 政治問題について、極端な主義主張を述べたもの。立候補が予測されている人物の</t>
    <phoneticPr fontId="2"/>
  </si>
  <si>
    <t xml:space="preserve">      名称を記載するなど、選挙の事前運動と推量されるもの。（係争中の問題について</t>
    <phoneticPr fontId="2"/>
  </si>
  <si>
    <t xml:space="preserve">      一方的な主張を述べたもの等）</t>
    <phoneticPr fontId="2"/>
  </si>
  <si>
    <t>（8） 発行本社の新聞と混同、誤認されると思われるもの。（新聞形態のもの）および折</t>
    <phoneticPr fontId="2"/>
  </si>
  <si>
    <t xml:space="preserve">      込広告に、他紙の社名、題字、記事、催事などが掲載、引用されているもの。</t>
    <phoneticPr fontId="2"/>
  </si>
  <si>
    <t>（9） 前記景表法などのほか、薬事法、医療法など、法律や条例に触れると思われるもの。</t>
    <phoneticPr fontId="2"/>
  </si>
  <si>
    <t>（10）貸金業広告で、貸金業規制法で定められている必要事項が表示されていないもの。</t>
    <phoneticPr fontId="2"/>
  </si>
  <si>
    <t xml:space="preserve">      （商号、名称、氏名、登録番号、住所、利率等）</t>
    <phoneticPr fontId="2"/>
  </si>
  <si>
    <t>（11）新聞社がそれぞれ定めた広告記載基準に照らして、新聞折込が不適当と</t>
    <phoneticPr fontId="2"/>
  </si>
  <si>
    <t xml:space="preserve">      認められるもの。</t>
    <phoneticPr fontId="2"/>
  </si>
  <si>
    <t>（12）宗教などに関するもの。</t>
    <rPh sb="4" eb="6">
      <t>シュウキョウ</t>
    </rPh>
    <rPh sb="9" eb="10">
      <t>カン</t>
    </rPh>
    <phoneticPr fontId="2"/>
  </si>
  <si>
    <t>（13）新聞販売店の営業活動に支障をきたし、不利益になると判断されるもの。</t>
    <phoneticPr fontId="2"/>
  </si>
  <si>
    <t>■ 上記に限らず、判断がむずかしいものは、新聞発行本社、関係諸機関の指導</t>
    <phoneticPr fontId="2"/>
  </si>
  <si>
    <t xml:space="preserve">   協議によって決めさせていただきます。なお、ご不明な点がございましたら</t>
    <phoneticPr fontId="2"/>
  </si>
  <si>
    <t xml:space="preserve">   当社へご相談ください。</t>
    <phoneticPr fontId="2"/>
  </si>
  <si>
    <t>2.  配布指定部数と実際の部数が異なるときは・当社において一部配布数の変更、</t>
    <phoneticPr fontId="2"/>
  </si>
  <si>
    <t xml:space="preserve">    隣接地区への配布など、調整を行わせていただく場合があります。</t>
    <phoneticPr fontId="2"/>
  </si>
  <si>
    <t>3.  パンフレット・小冊子に類するもの等は、その形状・内容により判断させて</t>
    <rPh sb="11" eb="12">
      <t>コ</t>
    </rPh>
    <rPh sb="12" eb="14">
      <t>サッシ</t>
    </rPh>
    <rPh sb="15" eb="16">
      <t>ルイ</t>
    </rPh>
    <rPh sb="20" eb="21">
      <t>トウ</t>
    </rPh>
    <rPh sb="25" eb="27">
      <t>ケイジョウ</t>
    </rPh>
    <rPh sb="28" eb="30">
      <t>ナイヨウ</t>
    </rPh>
    <rPh sb="33" eb="35">
      <t>ハンダン</t>
    </rPh>
    <phoneticPr fontId="2"/>
  </si>
  <si>
    <t xml:space="preserve">    頂きます。</t>
    <rPh sb="4" eb="5">
      <t>イタダ</t>
    </rPh>
    <phoneticPr fontId="2"/>
  </si>
  <si>
    <t>4.  二つ以上の事業所が連合（連名）して行う広告は、連合広告となり、一部</t>
    <rPh sb="4" eb="5">
      <t>フタ</t>
    </rPh>
    <rPh sb="6" eb="8">
      <t>イジョウ</t>
    </rPh>
    <rPh sb="9" eb="12">
      <t>ジギョウショ</t>
    </rPh>
    <rPh sb="13" eb="15">
      <t>レンゴウ</t>
    </rPh>
    <rPh sb="16" eb="18">
      <t>レンメイ</t>
    </rPh>
    <rPh sb="21" eb="22">
      <t>オコナ</t>
    </rPh>
    <rPh sb="23" eb="25">
      <t>コウコク</t>
    </rPh>
    <rPh sb="27" eb="29">
      <t>レンゴウ</t>
    </rPh>
    <rPh sb="29" eb="31">
      <t>コウコク</t>
    </rPh>
    <rPh sb="35" eb="37">
      <t>イチブ</t>
    </rPh>
    <phoneticPr fontId="2"/>
  </si>
  <si>
    <t xml:space="preserve">    地区で料金が異なったり、取扱い不可となる場合があります。</t>
    <rPh sb="4" eb="6">
      <t>チク</t>
    </rPh>
    <rPh sb="7" eb="9">
      <t>リョウキン</t>
    </rPh>
    <rPh sb="10" eb="11">
      <t>コト</t>
    </rPh>
    <rPh sb="16" eb="18">
      <t>トリアツカ</t>
    </rPh>
    <rPh sb="19" eb="21">
      <t>フカ</t>
    </rPh>
    <rPh sb="24" eb="26">
      <t>バアイ</t>
    </rPh>
    <phoneticPr fontId="2"/>
  </si>
  <si>
    <t xml:space="preserve">    必ず事前にご相談下さい。内容により判断させて頂きます。</t>
    <rPh sb="4" eb="5">
      <t>カナラ</t>
    </rPh>
    <rPh sb="6" eb="8">
      <t>ジゼン</t>
    </rPh>
    <rPh sb="10" eb="12">
      <t>ソウダン</t>
    </rPh>
    <rPh sb="12" eb="13">
      <t>クダ</t>
    </rPh>
    <rPh sb="16" eb="18">
      <t>ナイヨウ</t>
    </rPh>
    <rPh sb="21" eb="23">
      <t>ハンダン</t>
    </rPh>
    <rPh sb="26" eb="27">
      <t>イタダ</t>
    </rPh>
    <phoneticPr fontId="2"/>
  </si>
  <si>
    <t xml:space="preserve">    不慮の事故（急病、交通事故、感染症等）、そのほか販売店側の止むを得ない</t>
    <rPh sb="18" eb="21">
      <t>カンセンショウ</t>
    </rPh>
    <rPh sb="21" eb="22">
      <t>トウ</t>
    </rPh>
    <phoneticPr fontId="2"/>
  </si>
  <si>
    <t xml:space="preserve">    事情で配達に支障を生じたときなど、折込（全域配布含む）が中止もしくは</t>
    <rPh sb="24" eb="28">
      <t>ゼ</t>
    </rPh>
    <rPh sb="28" eb="29">
      <t>フク</t>
    </rPh>
    <rPh sb="32" eb="34">
      <t>チュウシ</t>
    </rPh>
    <phoneticPr fontId="2"/>
  </si>
  <si>
    <t>　　延期になる場合がありますのでご了承願います。</t>
    <phoneticPr fontId="2"/>
  </si>
  <si>
    <t>　大規模災害発生時における新聞折込広告の取り扱いについて</t>
    <rPh sb="1" eb="4">
      <t>ダイキボ</t>
    </rPh>
    <rPh sb="4" eb="6">
      <t>サイガイ</t>
    </rPh>
    <rPh sb="6" eb="9">
      <t>ハッセイジ</t>
    </rPh>
    <rPh sb="13" eb="15">
      <t>シンブン</t>
    </rPh>
    <rPh sb="15" eb="17">
      <t>オリコミ</t>
    </rPh>
    <rPh sb="17" eb="19">
      <t>コウコク</t>
    </rPh>
    <rPh sb="20" eb="21">
      <t>ト</t>
    </rPh>
    <rPh sb="22" eb="23">
      <t>アツカ</t>
    </rPh>
    <phoneticPr fontId="35"/>
  </si>
  <si>
    <t>　大規模な災害（大地震、津波、洪水、豪雪、大火災、大規模停電、火山噴火、原子力発電所の事故、新型感染症の大流行、</t>
    <rPh sb="1" eb="4">
      <t>ダイキボ</t>
    </rPh>
    <rPh sb="5" eb="7">
      <t>サイガイ</t>
    </rPh>
    <rPh sb="8" eb="11">
      <t>オオジシン</t>
    </rPh>
    <rPh sb="12" eb="14">
      <t>ツナミ</t>
    </rPh>
    <rPh sb="15" eb="17">
      <t>コウズイ</t>
    </rPh>
    <rPh sb="18" eb="20">
      <t>ゴウセツ</t>
    </rPh>
    <rPh sb="21" eb="24">
      <t>ダイカサイ</t>
    </rPh>
    <rPh sb="25" eb="28">
      <t>ダイキボ</t>
    </rPh>
    <rPh sb="28" eb="30">
      <t>テイデン</t>
    </rPh>
    <rPh sb="31" eb="33">
      <t>カザン</t>
    </rPh>
    <rPh sb="33" eb="35">
      <t>フンカ</t>
    </rPh>
    <rPh sb="36" eb="42">
      <t>ゲンシリョクハツデンショ</t>
    </rPh>
    <rPh sb="43" eb="45">
      <t>ジコ</t>
    </rPh>
    <rPh sb="46" eb="48">
      <t>シンガタ</t>
    </rPh>
    <rPh sb="48" eb="51">
      <t>カンセンショウ</t>
    </rPh>
    <rPh sb="52" eb="55">
      <t>ダイリュウコウ</t>
    </rPh>
    <phoneticPr fontId="2"/>
  </si>
  <si>
    <t>　他国からの攻撃など）に見舞われた場合、中日新聞折込広告協同組合加盟の折込会社と中日新聞販売店は被災の状況を</t>
    <rPh sb="12" eb="14">
      <t>ミマ</t>
    </rPh>
    <rPh sb="17" eb="19">
      <t>バアイ</t>
    </rPh>
    <rPh sb="20" eb="22">
      <t>チュウニチ</t>
    </rPh>
    <rPh sb="22" eb="24">
      <t>シンブン</t>
    </rPh>
    <rPh sb="24" eb="28">
      <t>オリコミコウコク</t>
    </rPh>
    <rPh sb="28" eb="32">
      <t>キョウドウクミアイ</t>
    </rPh>
    <rPh sb="32" eb="34">
      <t>カメイ</t>
    </rPh>
    <rPh sb="35" eb="37">
      <t>オリコミ</t>
    </rPh>
    <rPh sb="37" eb="39">
      <t>カイシャ</t>
    </rPh>
    <rPh sb="40" eb="42">
      <t>チュウニチ</t>
    </rPh>
    <rPh sb="42" eb="44">
      <t>シンブン</t>
    </rPh>
    <rPh sb="44" eb="47">
      <t>ハンバイテン</t>
    </rPh>
    <rPh sb="48" eb="50">
      <t>ヒサイ</t>
    </rPh>
    <rPh sb="51" eb="53">
      <t>ジョウキョウ</t>
    </rPh>
    <phoneticPr fontId="2"/>
  </si>
  <si>
    <t>　的確に判断し、折込広告をご愛読者へお届けするために全力を傾注します。</t>
    <rPh sb="26" eb="28">
      <t>ゼンリョク</t>
    </rPh>
    <rPh sb="29" eb="31">
      <t>ケイチュウ</t>
    </rPh>
    <phoneticPr fontId="2"/>
  </si>
  <si>
    <t>　しかしながらライフラインや通信網、輸送ルートなどが遮断され、被災地の新聞販売店や従業員に甚大な被害が及んだ場合は、</t>
    <rPh sb="14" eb="17">
      <t>ツウシンモウ</t>
    </rPh>
    <rPh sb="18" eb="20">
      <t>ユソウ</t>
    </rPh>
    <rPh sb="26" eb="28">
      <t>シャダン</t>
    </rPh>
    <rPh sb="31" eb="34">
      <t>ヒサイチ</t>
    </rPh>
    <rPh sb="35" eb="40">
      <t>シンブンハンバイテン</t>
    </rPh>
    <rPh sb="41" eb="44">
      <t>ジュウギョウイン</t>
    </rPh>
    <rPh sb="45" eb="47">
      <t>ジンダイ</t>
    </rPh>
    <rPh sb="48" eb="50">
      <t>ヒガイ</t>
    </rPh>
    <rPh sb="51" eb="52">
      <t>オヨ</t>
    </rPh>
    <rPh sb="54" eb="56">
      <t>バアイ</t>
    </rPh>
    <phoneticPr fontId="2"/>
  </si>
  <si>
    <t>　クライアント様のご要望にお応えできない場合もあります。</t>
    <rPh sb="10" eb="12">
      <t>ヨウボウ</t>
    </rPh>
    <rPh sb="14" eb="15">
      <t>コタ</t>
    </rPh>
    <rPh sb="20" eb="22">
      <t>バアイ</t>
    </rPh>
    <phoneticPr fontId="2"/>
  </si>
  <si>
    <t>　この様に事前の予測と回避が不可能な事態が発生し、折込会社と新聞販売店の努力にも関わらず指定日に新聞折込が出来なか</t>
    <rPh sb="3" eb="4">
      <t>ヨウ</t>
    </rPh>
    <rPh sb="5" eb="7">
      <t>ジゼン</t>
    </rPh>
    <rPh sb="8" eb="10">
      <t>ヨソク</t>
    </rPh>
    <rPh sb="11" eb="13">
      <t>カイヒ</t>
    </rPh>
    <rPh sb="14" eb="17">
      <t>フカノウ</t>
    </rPh>
    <rPh sb="18" eb="20">
      <t>ジタイ</t>
    </rPh>
    <rPh sb="21" eb="23">
      <t>ハッセイ</t>
    </rPh>
    <rPh sb="25" eb="27">
      <t>オリコミ</t>
    </rPh>
    <rPh sb="27" eb="29">
      <t>ガイシャ</t>
    </rPh>
    <rPh sb="30" eb="35">
      <t>シンブンハンバイテン</t>
    </rPh>
    <rPh sb="36" eb="38">
      <t>ドリョク</t>
    </rPh>
    <rPh sb="40" eb="41">
      <t>カカ</t>
    </rPh>
    <rPh sb="44" eb="46">
      <t>シテイ</t>
    </rPh>
    <rPh sb="46" eb="47">
      <t>ヒ</t>
    </rPh>
    <rPh sb="48" eb="50">
      <t>シンブン</t>
    </rPh>
    <rPh sb="50" eb="52">
      <t>オリコミ</t>
    </rPh>
    <rPh sb="53" eb="55">
      <t>デキ</t>
    </rPh>
    <phoneticPr fontId="2"/>
  </si>
  <si>
    <t>　った場合、折込会社と新聞販売店は一切の責任を負う事ができません。あらかじめご容赦いただきますようお願い申し上げます。</t>
    <rPh sb="11" eb="16">
      <t>シンブンハンバイテン</t>
    </rPh>
    <rPh sb="17" eb="19">
      <t>イッサイ</t>
    </rPh>
    <rPh sb="20" eb="22">
      <t>セキニン</t>
    </rPh>
    <rPh sb="23" eb="24">
      <t>オ</t>
    </rPh>
    <rPh sb="25" eb="26">
      <t>コト</t>
    </rPh>
    <rPh sb="39" eb="41">
      <t>ヨウシャ</t>
    </rPh>
    <rPh sb="50" eb="51">
      <t>ネガ</t>
    </rPh>
    <rPh sb="52" eb="53">
      <t>モウ</t>
    </rPh>
    <rPh sb="54" eb="55">
      <t>ア</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</si>
  <si>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</si>
  <si>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5">
      <t>チュウイジョウホウ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</si>
  <si>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t>
    <phoneticPr fontId="2"/>
  </si>
  <si>
    <t>地震防災対策強化地域に指定されています。指定された地域で大規模な地震の発生が予知されますと、</t>
  </si>
  <si>
    <t>内閣総理大臣から警戒宣言が発令されることになっています。</t>
    <phoneticPr fontId="2"/>
  </si>
  <si>
    <t>また東海地震の前兆現象が高まると、気象庁から注意情報が発表されます。</t>
    <phoneticPr fontId="2"/>
  </si>
  <si>
    <t>警戒宣言発令後は交通規制が始まり、指定地域内へ車両の進入が禁止されるほか、</t>
    <rPh sb="4" eb="6">
      <t>ハツレイ</t>
    </rPh>
    <rPh sb="6" eb="7">
      <t>ゴ</t>
    </rPh>
    <rPh sb="17" eb="19">
      <t>シテイ</t>
    </rPh>
    <rPh sb="19" eb="21">
      <t>チイキ</t>
    </rPh>
    <rPh sb="21" eb="22">
      <t>ナイ</t>
    </rPh>
    <rPh sb="26" eb="28">
      <t>シンニュウ</t>
    </rPh>
    <phoneticPr fontId="2"/>
  </si>
  <si>
    <t>一般の道路も時速20㎞に速度制限されるため大渋滞の発生が予想されます。</t>
    <rPh sb="25" eb="27">
      <t>ハッセイ</t>
    </rPh>
    <phoneticPr fontId="2"/>
  </si>
  <si>
    <t>このため東海地震の注意情報や警戒宣言の発令と同時に、お客様からお預かりした新聞折込広告の</t>
    <phoneticPr fontId="2"/>
  </si>
  <si>
    <t>配送作業は「中止」させていただきます。配送中の車両に対しては折込広告をお預かりした状態で</t>
    <rPh sb="19" eb="22">
      <t>ハイソウチュウ</t>
    </rPh>
    <rPh sb="23" eb="25">
      <t>シャリョウ</t>
    </rPh>
    <rPh sb="26" eb="27">
      <t>タイ</t>
    </rPh>
    <rPh sb="30" eb="34">
      <t>オリコミコウコク</t>
    </rPh>
    <rPh sb="36" eb="37">
      <t>アズ</t>
    </rPh>
    <rPh sb="41" eb="43">
      <t>ジョウタイ</t>
    </rPh>
    <phoneticPr fontId="2"/>
  </si>
  <si>
    <t>すみやかに帰社する様に指示しますが、交通事情と警察官の指示によって止むを得ず路上に駐車し</t>
    <rPh sb="33" eb="34">
      <t>ヤ</t>
    </rPh>
    <rPh sb="36" eb="37">
      <t>エ</t>
    </rPh>
    <phoneticPr fontId="2"/>
  </si>
  <si>
    <t>避難しなければならない事も想定されます。</t>
  </si>
  <si>
    <t>すでに配送が完了した新聞折込広告も、新聞販売店での組み込み作業が「中止」になり</t>
    <rPh sb="6" eb="8">
      <t>カンリョウ</t>
    </rPh>
    <rPh sb="18" eb="20">
      <t>シンブン</t>
    </rPh>
    <rPh sb="20" eb="23">
      <t>ハンバイテン</t>
    </rPh>
    <phoneticPr fontId="2"/>
  </si>
  <si>
    <t>新聞折込ができなくなります。幸い注意情報や警戒宣言が解除された場合も、混乱が解消するまで</t>
    <rPh sb="0" eb="2">
      <t>シンブン</t>
    </rPh>
    <rPh sb="35" eb="37">
      <t>コンラン</t>
    </rPh>
    <rPh sb="38" eb="40">
      <t>カイショウ</t>
    </rPh>
    <phoneticPr fontId="2"/>
  </si>
  <si>
    <t>しばらくの間は新聞折込ができない場合もあります。</t>
    <phoneticPr fontId="2"/>
  </si>
  <si>
    <t>何卒ご理解とご了承をいただけますようお願いいたします。</t>
    <rPh sb="0" eb="2">
      <t>ナニトゾ</t>
    </rPh>
    <rPh sb="3" eb="5">
      <t>リカイ</t>
    </rPh>
    <rPh sb="7" eb="9">
      <t>リョウショウ</t>
    </rPh>
    <rPh sb="19" eb="20">
      <t>ネガ</t>
    </rPh>
    <phoneticPr fontId="2"/>
  </si>
  <si>
    <t>夕刊折込　取扱基準</t>
    <rPh sb="0" eb="2">
      <t>ユウカン</t>
    </rPh>
    <rPh sb="2" eb="4">
      <t>オリコミ</t>
    </rPh>
    <rPh sb="5" eb="7">
      <t>トリアツカ</t>
    </rPh>
    <rPh sb="7" eb="9">
      <t>キジュン</t>
    </rPh>
    <phoneticPr fontId="2"/>
  </si>
  <si>
    <t>(2) エリア</t>
    <phoneticPr fontId="2"/>
  </si>
  <si>
    <t xml:space="preserve">    愛知、岐阜、三重（一部地域を除きます。紙数表参照）</t>
    <rPh sb="4" eb="6">
      <t>アイチ</t>
    </rPh>
    <rPh sb="7" eb="9">
      <t>ギフ</t>
    </rPh>
    <rPh sb="10" eb="12">
      <t>ミエ</t>
    </rPh>
    <rPh sb="13" eb="15">
      <t>イチブ</t>
    </rPh>
    <rPh sb="15" eb="17">
      <t>チイキ</t>
    </rPh>
    <rPh sb="18" eb="19">
      <t>ノゾ</t>
    </rPh>
    <rPh sb="23" eb="25">
      <t>シスウ</t>
    </rPh>
    <rPh sb="25" eb="26">
      <t>ヒョウ</t>
    </rPh>
    <rPh sb="26" eb="28">
      <t>サンショウ</t>
    </rPh>
    <phoneticPr fontId="2"/>
  </si>
  <si>
    <t xml:space="preserve">    締め切り時間は、当日付け朝刊折込広告の搬入に準じます。</t>
    <rPh sb="4" eb="5">
      <t>シ</t>
    </rPh>
    <rPh sb="6" eb="7">
      <t>キ</t>
    </rPh>
    <rPh sb="8" eb="10">
      <t>ジカン</t>
    </rPh>
    <rPh sb="12" eb="14">
      <t>トウジツ</t>
    </rPh>
    <rPh sb="14" eb="15">
      <t>ヅ</t>
    </rPh>
    <rPh sb="16" eb="18">
      <t>チョウカン</t>
    </rPh>
    <rPh sb="18" eb="20">
      <t>オリコミ</t>
    </rPh>
    <rPh sb="20" eb="22">
      <t>コウコク</t>
    </rPh>
    <rPh sb="23" eb="25">
      <t>ハンニュウ</t>
    </rPh>
    <rPh sb="26" eb="27">
      <t>ジュン</t>
    </rPh>
    <phoneticPr fontId="2"/>
  </si>
  <si>
    <r>
      <t>　　</t>
    </r>
    <r>
      <rPr>
        <sz val="12"/>
        <rFont val="ＭＳ ゴシック"/>
        <family val="3"/>
        <charset val="128"/>
      </rPr>
      <t>販売店個店単位で夕刊の定数を満たすことが原則となります。</t>
    </r>
    <rPh sb="2" eb="5">
      <t>ハンバイテン</t>
    </rPh>
    <rPh sb="5" eb="6">
      <t>コ</t>
    </rPh>
    <rPh sb="6" eb="7">
      <t>ミセ</t>
    </rPh>
    <rPh sb="7" eb="9">
      <t>タンイ</t>
    </rPh>
    <rPh sb="10" eb="12">
      <t>ユウカン</t>
    </rPh>
    <rPh sb="13" eb="15">
      <t>テイスウ</t>
    </rPh>
    <rPh sb="16" eb="17">
      <t>ミ</t>
    </rPh>
    <rPh sb="22" eb="24">
      <t>ゲンソク</t>
    </rPh>
    <phoneticPr fontId="2"/>
  </si>
  <si>
    <t xml:space="preserve">   ※ 日曜日・祝日等、夕刊が休刊の時は折込できません。</t>
    <rPh sb="5" eb="8">
      <t>ニチヨウビ</t>
    </rPh>
    <rPh sb="9" eb="11">
      <t>シュクジツ</t>
    </rPh>
    <rPh sb="11" eb="12">
      <t>トウ</t>
    </rPh>
    <rPh sb="13" eb="15">
      <t>ユウカン</t>
    </rPh>
    <rPh sb="16" eb="18">
      <t>キュウカン</t>
    </rPh>
    <rPh sb="19" eb="20">
      <t>トキ</t>
    </rPh>
    <rPh sb="21" eb="23">
      <t>オリコミ</t>
    </rPh>
    <phoneticPr fontId="2"/>
  </si>
  <si>
    <t xml:space="preserve">   ※ 年末年始は、日程が変則となります。</t>
    <rPh sb="5" eb="7">
      <t>ネンマツ</t>
    </rPh>
    <rPh sb="7" eb="9">
      <t>ネンシ</t>
    </rPh>
    <rPh sb="11" eb="13">
      <t>ニッテイ</t>
    </rPh>
    <rPh sb="14" eb="16">
      <t>ヘンソク</t>
    </rPh>
    <phoneticPr fontId="2"/>
  </si>
  <si>
    <t>　　広告内容は、中日新聞の折込広告審査基準に準じます。</t>
    <rPh sb="2" eb="4">
      <t>コウコク</t>
    </rPh>
    <rPh sb="4" eb="6">
      <t>ナイヨウ</t>
    </rPh>
    <rPh sb="8" eb="12">
      <t>チ</t>
    </rPh>
    <rPh sb="13" eb="15">
      <t>オリコミ</t>
    </rPh>
    <rPh sb="15" eb="17">
      <t>コウコク</t>
    </rPh>
    <rPh sb="17" eb="19">
      <t>シンサ</t>
    </rPh>
    <rPh sb="19" eb="21">
      <t>キジュン</t>
    </rPh>
    <rPh sb="22" eb="23">
      <t>ジュン</t>
    </rPh>
    <phoneticPr fontId="2"/>
  </si>
  <si>
    <t>　　内容によりお受けできない場合もありますので、事前にご相談ください。</t>
    <rPh sb="2" eb="4">
      <t>ナイヨウ</t>
    </rPh>
    <rPh sb="8" eb="9">
      <t>ウ</t>
    </rPh>
    <rPh sb="14" eb="16">
      <t>バアイ</t>
    </rPh>
    <rPh sb="24" eb="26">
      <t>ジゼン</t>
    </rPh>
    <rPh sb="28" eb="30">
      <t>ソウダン</t>
    </rPh>
    <phoneticPr fontId="2"/>
  </si>
  <si>
    <t>桃花台東</t>
    <phoneticPr fontId="2"/>
  </si>
  <si>
    <t>大須・水主町</t>
    <rPh sb="0" eb="2">
      <t>オオス</t>
    </rPh>
    <phoneticPr fontId="2"/>
  </si>
  <si>
    <t>豊橋向ヶ丘</t>
    <rPh sb="2" eb="3">
      <t>ム</t>
    </rPh>
    <rPh sb="4" eb="5">
      <t>オカ</t>
    </rPh>
    <phoneticPr fontId="2"/>
  </si>
  <si>
    <t>岡崎東部</t>
    <rPh sb="2" eb="3">
      <t>ヒガシ</t>
    </rPh>
    <phoneticPr fontId="2"/>
  </si>
  <si>
    <t>千種星ヶ丘</t>
    <rPh sb="0" eb="2">
      <t>チクサ</t>
    </rPh>
    <phoneticPr fontId="2"/>
  </si>
  <si>
    <t>名東星ヶ丘</t>
    <rPh sb="2" eb="5">
      <t>ホシガオカ</t>
    </rPh>
    <phoneticPr fontId="2"/>
  </si>
  <si>
    <t>柳原・主税町</t>
    <rPh sb="0" eb="2">
      <t>ヤナギハラ</t>
    </rPh>
    <rPh sb="3" eb="6">
      <t>チカラマチ</t>
    </rPh>
    <phoneticPr fontId="2"/>
  </si>
  <si>
    <t>弥富駅前</t>
    <rPh sb="2" eb="4">
      <t>エキマエ</t>
    </rPh>
    <phoneticPr fontId="2"/>
  </si>
  <si>
    <t>大手</t>
    <phoneticPr fontId="2"/>
  </si>
  <si>
    <t>弥富中央</t>
    <rPh sb="0" eb="2">
      <t>ヤトミ</t>
    </rPh>
    <rPh sb="2" eb="4">
      <t>チュウオウ</t>
    </rPh>
    <phoneticPr fontId="2"/>
  </si>
  <si>
    <t>古知野</t>
  </si>
  <si>
    <t>江南中部</t>
    <rPh sb="0" eb="2">
      <t>コウナン</t>
    </rPh>
    <rPh sb="2" eb="4">
      <t>チュウブ</t>
    </rPh>
    <phoneticPr fontId="2"/>
  </si>
  <si>
    <t>如意</t>
    <rPh sb="0" eb="2">
      <t>ニョイ</t>
    </rPh>
    <phoneticPr fontId="2"/>
  </si>
  <si>
    <t>庄内通</t>
    <rPh sb="0" eb="2">
      <t>ショウナイ</t>
    </rPh>
    <rPh sb="2" eb="3">
      <t>トオ</t>
    </rPh>
    <phoneticPr fontId="2"/>
  </si>
  <si>
    <t>新守山</t>
    <rPh sb="0" eb="3">
      <t>シンモリヤマ</t>
    </rPh>
    <phoneticPr fontId="2"/>
  </si>
  <si>
    <t>喜多山</t>
    <rPh sb="0" eb="3">
      <t>キタヤマ</t>
    </rPh>
    <phoneticPr fontId="2"/>
  </si>
  <si>
    <t>富木島</t>
    <rPh sb="0" eb="3">
      <t>フキシマ</t>
    </rPh>
    <phoneticPr fontId="2"/>
  </si>
  <si>
    <t>安城北部</t>
    <rPh sb="0" eb="2">
      <t>アンジョウ</t>
    </rPh>
    <rPh sb="2" eb="4">
      <t>ホクブ</t>
    </rPh>
    <phoneticPr fontId="2"/>
  </si>
  <si>
    <t>豊川音羽</t>
    <rPh sb="0" eb="2">
      <t>トヨカワ</t>
    </rPh>
    <rPh sb="2" eb="4">
      <t>オトワ</t>
    </rPh>
    <phoneticPr fontId="2"/>
  </si>
  <si>
    <t>平針住宅</t>
    <rPh sb="2" eb="4">
      <t>ジュウタク</t>
    </rPh>
    <phoneticPr fontId="2"/>
  </si>
  <si>
    <t>安城桜井</t>
    <rPh sb="0" eb="2">
      <t>アンジョウ</t>
    </rPh>
    <phoneticPr fontId="2"/>
  </si>
  <si>
    <t>南桜井</t>
    <rPh sb="1" eb="3">
      <t>サクライ</t>
    </rPh>
    <phoneticPr fontId="2"/>
  </si>
  <si>
    <t>戸塚西御堂</t>
    <phoneticPr fontId="2"/>
  </si>
  <si>
    <t>一宮尾西</t>
    <rPh sb="0" eb="2">
      <t>イチノミヤ</t>
    </rPh>
    <phoneticPr fontId="2"/>
  </si>
  <si>
    <t>高田</t>
    <rPh sb="0" eb="2">
      <t>タカタ</t>
    </rPh>
    <phoneticPr fontId="2"/>
  </si>
  <si>
    <t>蒲郡西</t>
    <rPh sb="0" eb="2">
      <t>ガマゴオリ</t>
    </rPh>
    <rPh sb="2" eb="3">
      <t>ニシ</t>
    </rPh>
    <phoneticPr fontId="2"/>
  </si>
  <si>
    <t>半城土・高棚</t>
    <rPh sb="0" eb="3">
      <t>ハジョウド</t>
    </rPh>
    <rPh sb="4" eb="5">
      <t>タカ</t>
    </rPh>
    <rPh sb="5" eb="6">
      <t>タナ</t>
    </rPh>
    <phoneticPr fontId="2"/>
  </si>
  <si>
    <t>２０２５年５月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</si>
</sst>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m&quot;月&quot;d&quot;日&quot;\(aaa\)"/>
    <numFmt numFmtId="179" formatCode="#,##0_ "/>
    <numFmt numFmtId="180" formatCode="0_);[Red]\(0\)"/>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b/>
      <sz val="20"/>
      <name val="ＭＳ Ｐゴシック"/>
      <family val="3"/>
      <charset val="128"/>
    </font>
    <font>
      <sz val="16"/>
      <name val="ＭＳ Ｐゴシック"/>
      <family val="3"/>
      <charset val="128"/>
    </font>
    <font>
      <sz val="11"/>
      <name val="ＭＳ ゴシック"/>
      <family val="3"/>
      <charset val="128"/>
    </font>
    <font>
      <sz val="20"/>
      <name val="HG丸ｺﾞｼｯｸM-PRO"/>
      <family val="3"/>
      <charset val="128"/>
    </font>
    <font>
      <b/>
      <sz val="24"/>
      <name val="ＭＳ Ｐゴシック"/>
      <family val="3"/>
      <charset val="128"/>
    </font>
    <font>
      <b/>
      <sz val="28"/>
      <name val="ＭＳ Ｐゴシック"/>
      <family val="3"/>
      <charset val="128"/>
    </font>
    <font>
      <sz val="8"/>
      <name val="ＭＳ Ｐゴシック"/>
      <family val="3"/>
      <charset val="128"/>
    </font>
    <font>
      <sz val="16"/>
      <color indexed="12"/>
      <name val="ＭＳ Ｐゴシック"/>
      <family val="3"/>
      <charset val="128"/>
    </font>
    <font>
      <sz val="7"/>
      <name val="ＭＳ Ｐゴシック"/>
      <family val="3"/>
      <charset val="128"/>
    </font>
    <font>
      <sz val="11"/>
      <name val="ＭＳ Ｐゴシック"/>
      <family val="3"/>
      <charset val="128"/>
    </font>
    <font>
      <b/>
      <sz val="20"/>
      <name val="ＭＳ Ｐゴシック"/>
      <family val="3"/>
      <charset val="128"/>
    </font>
    <font>
      <b/>
      <sz val="16"/>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14"/>
      <name val="HG丸ｺﾞｼｯｸM-PRO"/>
      <family val="3"/>
      <charset val="128"/>
    </font>
    <font>
      <sz val="12"/>
      <name val="HG丸ｺﾞｼｯｸM-PRO"/>
      <family val="3"/>
      <charset val="128"/>
    </font>
    <font>
      <b/>
      <sz val="16"/>
      <name val="ＭＳ ゴシック"/>
      <family val="3"/>
      <charset val="128"/>
    </font>
    <font>
      <b/>
      <sz val="11"/>
      <name val="ＭＳ ゴシック"/>
      <family val="3"/>
      <charset val="128"/>
    </font>
    <font>
      <sz val="9"/>
      <name val="ＭＳ ゴシック"/>
      <family val="3"/>
      <charset val="128"/>
    </font>
    <font>
      <sz val="12"/>
      <name val="ＭＳ ゴシック"/>
      <family val="3"/>
      <charset val="128"/>
    </font>
    <font>
      <u/>
      <sz val="12"/>
      <name val="ＭＳ ゴシック"/>
      <family val="3"/>
      <charset val="128"/>
    </font>
    <font>
      <b/>
      <sz val="9"/>
      <name val="ＭＳ ゴシック"/>
      <family val="3"/>
      <charset val="128"/>
    </font>
    <font>
      <b/>
      <u/>
      <sz val="11"/>
      <name val="ＭＳ ゴシック"/>
      <family val="3"/>
      <charset val="128"/>
    </font>
    <font>
      <sz val="10"/>
      <name val="ＭＳ ゴシック"/>
      <family val="3"/>
      <charset val="128"/>
    </font>
    <font>
      <b/>
      <sz val="18"/>
      <name val="ＭＳ ゴシック"/>
      <family val="3"/>
      <charset val="128"/>
    </font>
    <font>
      <sz val="6"/>
      <name val="ＭＳ Ｐゴシック"/>
      <family val="2"/>
      <charset val="128"/>
      <scheme val="minor"/>
    </font>
    <font>
      <b/>
      <sz val="12"/>
      <name val="ＭＳ ゴシック"/>
      <family val="3"/>
      <charset val="128"/>
    </font>
    <font>
      <b/>
      <sz val="10"/>
      <color indexed="10"/>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gray0625"/>
    </fill>
    <fill>
      <patternFill patternType="gray0625">
        <fgColor indexed="9"/>
      </patternFill>
    </fill>
    <fill>
      <patternFill patternType="solid">
        <fgColor rgb="FFCCFFCC"/>
        <bgColor indexed="64"/>
      </patternFill>
    </fill>
  </fills>
  <borders count="54">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1">
    <xf numFmtId="0" fontId="0" fillId="0" borderId="0" xfId="0"/>
    <xf numFmtId="176" fontId="4" fillId="0" borderId="0" xfId="1" applyNumberFormat="1" applyFont="1" applyAlignment="1">
      <alignment shrinkToFit="1"/>
    </xf>
    <xf numFmtId="176" fontId="3" fillId="0" borderId="0" xfId="1" applyNumberFormat="1" applyFont="1" applyAlignment="1">
      <alignment shrinkToFit="1"/>
    </xf>
    <xf numFmtId="176" fontId="4" fillId="0" borderId="0" xfId="1" applyNumberFormat="1" applyFont="1" applyBorder="1" applyAlignment="1">
      <alignment shrinkToFit="1"/>
    </xf>
    <xf numFmtId="176" fontId="4" fillId="0" borderId="1" xfId="1" applyNumberFormat="1" applyFont="1" applyBorder="1" applyAlignment="1">
      <alignment shrinkToFit="1"/>
    </xf>
    <xf numFmtId="176" fontId="0" fillId="0" borderId="0" xfId="0" applyNumberFormat="1" applyAlignment="1">
      <alignment shrinkToFit="1"/>
    </xf>
    <xf numFmtId="176" fontId="5" fillId="0" borderId="0" xfId="1" applyNumberFormat="1" applyFont="1" applyAlignment="1">
      <alignment shrinkToFit="1"/>
    </xf>
    <xf numFmtId="176" fontId="4" fillId="0" borderId="0" xfId="0" applyNumberFormat="1" applyFont="1" applyAlignment="1">
      <alignment shrinkToFit="1"/>
    </xf>
    <xf numFmtId="176" fontId="3" fillId="0" borderId="0" xfId="1" applyNumberFormat="1" applyFont="1" applyBorder="1" applyAlignment="1">
      <alignment shrinkToFit="1"/>
    </xf>
    <xf numFmtId="176" fontId="4" fillId="0" borderId="0" xfId="1" applyNumberFormat="1" applyFont="1" applyBorder="1" applyAlignment="1" applyProtection="1">
      <alignment horizontal="center" shrinkToFit="1"/>
      <protection locked="0"/>
    </xf>
    <xf numFmtId="176" fontId="4" fillId="0" borderId="1" xfId="1" applyNumberFormat="1" applyFont="1" applyBorder="1" applyAlignment="1" applyProtection="1">
      <alignment horizontal="center" shrinkToFit="1"/>
      <protection locked="0"/>
    </xf>
    <xf numFmtId="176" fontId="4" fillId="0" borderId="3" xfId="1" applyNumberFormat="1" applyFont="1" applyBorder="1" applyAlignment="1" applyProtection="1">
      <alignment shrinkToFit="1"/>
      <protection locked="0"/>
    </xf>
    <xf numFmtId="176" fontId="4" fillId="0" borderId="2" xfId="1" applyNumberFormat="1" applyFont="1" applyBorder="1" applyAlignment="1" applyProtection="1">
      <alignment shrinkToFit="1"/>
      <protection locked="0"/>
    </xf>
    <xf numFmtId="176" fontId="4" fillId="0" borderId="4" xfId="1" applyNumberFormat="1" applyFont="1" applyBorder="1" applyAlignment="1">
      <alignment horizontal="right" shrinkToFit="1"/>
    </xf>
    <xf numFmtId="176" fontId="4" fillId="0" borderId="5" xfId="1" applyNumberFormat="1" applyFont="1" applyBorder="1" applyAlignment="1">
      <alignment vertical="center" shrinkToFit="1"/>
    </xf>
    <xf numFmtId="176" fontId="4" fillId="0" borderId="3" xfId="1" applyNumberFormat="1" applyFont="1" applyBorder="1" applyAlignment="1" applyProtection="1">
      <alignment vertical="center" shrinkToFit="1"/>
      <protection locked="0"/>
    </xf>
    <xf numFmtId="176" fontId="4" fillId="0" borderId="6" xfId="1" applyNumberFormat="1" applyFont="1" applyBorder="1" applyAlignment="1">
      <alignment vertical="center" shrinkToFit="1"/>
    </xf>
    <xf numFmtId="176" fontId="4" fillId="0" borderId="2" xfId="1" applyNumberFormat="1" applyFont="1" applyBorder="1" applyAlignment="1" applyProtection="1">
      <alignment vertical="center" shrinkToFit="1"/>
      <protection locked="0"/>
    </xf>
    <xf numFmtId="176" fontId="4" fillId="0" borderId="2" xfId="1" applyNumberFormat="1" applyFont="1" applyFill="1" applyBorder="1" applyAlignment="1" applyProtection="1">
      <alignment vertical="center" shrinkToFit="1"/>
      <protection locked="0"/>
    </xf>
    <xf numFmtId="176" fontId="4" fillId="0" borderId="6" xfId="1" applyNumberFormat="1" applyFont="1" applyFill="1" applyBorder="1" applyAlignment="1">
      <alignment vertical="center" shrinkToFit="1"/>
    </xf>
    <xf numFmtId="176" fontId="4" fillId="0" borderId="7" xfId="1" applyNumberFormat="1" applyFont="1" applyBorder="1" applyAlignment="1">
      <alignment vertical="center" shrinkToFit="1"/>
    </xf>
    <xf numFmtId="176" fontId="4" fillId="0" borderId="4" xfId="1" applyNumberFormat="1" applyFont="1" applyBorder="1" applyAlignment="1">
      <alignment horizontal="right" vertical="center" shrinkToFit="1"/>
    </xf>
    <xf numFmtId="176" fontId="4" fillId="0" borderId="8" xfId="1" applyNumberFormat="1" applyFont="1" applyBorder="1" applyAlignment="1">
      <alignment horizontal="distributed" vertical="center" shrinkToFit="1"/>
    </xf>
    <xf numFmtId="176" fontId="4" fillId="0" borderId="9" xfId="1" applyNumberFormat="1" applyFont="1" applyBorder="1" applyAlignment="1">
      <alignment horizontal="distributed" vertical="center" shrinkToFit="1"/>
    </xf>
    <xf numFmtId="176" fontId="4" fillId="0" borderId="9" xfId="1" applyNumberFormat="1" applyFont="1" applyFill="1" applyBorder="1" applyAlignment="1">
      <alignment horizontal="distributed" vertical="center" shrinkToFit="1"/>
    </xf>
    <xf numFmtId="176" fontId="4" fillId="0" borderId="10" xfId="1" applyNumberFormat="1" applyFont="1" applyBorder="1" applyAlignment="1">
      <alignment horizontal="distributed" vertical="center" shrinkToFit="1"/>
    </xf>
    <xf numFmtId="176" fontId="4" fillId="0" borderId="0" xfId="1" applyNumberFormat="1" applyFont="1" applyBorder="1" applyAlignment="1" applyProtection="1">
      <alignment shrinkToFit="1"/>
      <protection locked="0"/>
    </xf>
    <xf numFmtId="176" fontId="4" fillId="0" borderId="0" xfId="1" applyNumberFormat="1" applyFont="1" applyFill="1" applyBorder="1" applyAlignment="1" applyProtection="1">
      <alignment shrinkToFit="1"/>
      <protection locked="0"/>
    </xf>
    <xf numFmtId="176" fontId="4" fillId="0" borderId="11" xfId="1" applyNumberFormat="1" applyFont="1" applyBorder="1" applyAlignment="1" applyProtection="1">
      <alignment shrinkToFit="1"/>
      <protection locked="0"/>
    </xf>
    <xf numFmtId="176" fontId="4" fillId="0" borderId="12" xfId="1" applyNumberFormat="1" applyFont="1" applyBorder="1" applyAlignment="1">
      <alignment horizontal="distributed" vertical="center" shrinkToFit="1"/>
    </xf>
    <xf numFmtId="176" fontId="4" fillId="0" borderId="13" xfId="1" applyNumberFormat="1" applyFont="1" applyBorder="1" applyAlignment="1">
      <alignment vertical="center" shrinkToFit="1"/>
    </xf>
    <xf numFmtId="176" fontId="6" fillId="0" borderId="9" xfId="1" applyNumberFormat="1" applyFont="1" applyBorder="1" applyAlignment="1">
      <alignment horizontal="distributed" vertical="center" shrinkToFit="1"/>
    </xf>
    <xf numFmtId="176" fontId="4" fillId="0" borderId="2" xfId="1" applyNumberFormat="1" applyFont="1" applyBorder="1" applyAlignment="1">
      <alignment vertical="center" shrinkToFit="1"/>
    </xf>
    <xf numFmtId="176" fontId="4" fillId="0" borderId="14" xfId="1" applyNumberFormat="1" applyFont="1" applyBorder="1" applyAlignment="1">
      <alignment horizontal="distributed" vertical="center" shrinkToFit="1"/>
    </xf>
    <xf numFmtId="176" fontId="7" fillId="0" borderId="0" xfId="0" applyNumberFormat="1" applyFont="1" applyAlignment="1">
      <alignment shrinkToFit="1"/>
    </xf>
    <xf numFmtId="176" fontId="0" fillId="0" borderId="0" xfId="0" applyNumberFormat="1" applyAlignment="1">
      <alignment horizontal="center" shrinkToFit="1"/>
    </xf>
    <xf numFmtId="176" fontId="0" fillId="0" borderId="0" xfId="0" applyNumberFormat="1" applyAlignment="1">
      <alignment horizontal="right" vertical="center" shrinkToFit="1"/>
    </xf>
    <xf numFmtId="176" fontId="7" fillId="0" borderId="0" xfId="0" applyNumberFormat="1" applyFont="1" applyAlignment="1">
      <alignment vertical="center" shrinkToFit="1"/>
    </xf>
    <xf numFmtId="176" fontId="0" fillId="0" borderId="0" xfId="0" applyNumberFormat="1" applyAlignment="1">
      <alignment vertical="center" shrinkToFit="1"/>
    </xf>
    <xf numFmtId="176" fontId="4" fillId="0" borderId="0" xfId="0" applyNumberFormat="1" applyFont="1" applyAlignment="1">
      <alignment vertical="center" shrinkToFit="1"/>
    </xf>
    <xf numFmtId="176" fontId="4" fillId="0" borderId="0" xfId="1" applyNumberFormat="1" applyFont="1" applyFill="1" applyAlignment="1">
      <alignment shrinkToFit="1"/>
    </xf>
    <xf numFmtId="176" fontId="7" fillId="0" borderId="0" xfId="0" applyNumberFormat="1" applyFont="1" applyAlignment="1">
      <alignment vertical="center"/>
    </xf>
    <xf numFmtId="176" fontId="0" fillId="0" borderId="0" xfId="0" applyNumberFormat="1"/>
    <xf numFmtId="176" fontId="7" fillId="0" borderId="0" xfId="0" applyNumberFormat="1" applyFont="1" applyAlignment="1">
      <alignment horizontal="left" vertical="center"/>
    </xf>
    <xf numFmtId="176" fontId="7" fillId="0" borderId="0" xfId="0" applyNumberFormat="1" applyFont="1" applyAlignment="1">
      <alignment horizontal="left" shrinkToFit="1"/>
    </xf>
    <xf numFmtId="176" fontId="4" fillId="0" borderId="15" xfId="1" applyNumberFormat="1" applyFont="1" applyBorder="1" applyAlignment="1">
      <alignment horizontal="distributed" vertical="center" shrinkToFit="1"/>
    </xf>
    <xf numFmtId="176" fontId="4" fillId="0" borderId="0" xfId="1" applyNumberFormat="1" applyFont="1" applyBorder="1" applyAlignment="1">
      <alignment horizontal="distributed" vertical="center" shrinkToFit="1"/>
    </xf>
    <xf numFmtId="176" fontId="4" fillId="0" borderId="0" xfId="1" applyNumberFormat="1" applyFont="1" applyBorder="1" applyAlignment="1">
      <alignment vertical="center" shrinkToFit="1"/>
    </xf>
    <xf numFmtId="176" fontId="7" fillId="0" borderId="0" xfId="1" applyNumberFormat="1" applyFont="1" applyBorder="1" applyAlignment="1">
      <alignment horizontal="left" vertical="center" shrinkToFit="1"/>
    </xf>
    <xf numFmtId="176" fontId="1" fillId="0" borderId="9" xfId="1" applyNumberFormat="1" applyFont="1" applyBorder="1" applyAlignment="1">
      <alignment horizontal="distributed" vertical="center" shrinkToFit="1"/>
    </xf>
    <xf numFmtId="176" fontId="4" fillId="0" borderId="11" xfId="1" applyNumberFormat="1" applyFont="1" applyFill="1" applyBorder="1" applyAlignment="1" applyProtection="1">
      <alignment vertical="center" shrinkToFit="1"/>
      <protection locked="0"/>
    </xf>
    <xf numFmtId="176" fontId="4" fillId="0" borderId="4" xfId="1" applyNumberFormat="1" applyFont="1" applyBorder="1" applyAlignment="1">
      <alignment vertical="center" shrinkToFit="1"/>
    </xf>
    <xf numFmtId="176" fontId="4" fillId="0" borderId="11" xfId="1" applyNumberFormat="1" applyFont="1" applyBorder="1" applyAlignment="1" applyProtection="1">
      <alignment vertical="center" shrinkToFit="1"/>
      <protection locked="0"/>
    </xf>
    <xf numFmtId="176" fontId="4" fillId="0" borderId="16" xfId="1" applyNumberFormat="1" applyFont="1" applyBorder="1" applyAlignment="1">
      <alignment vertical="center" shrinkToFit="1"/>
    </xf>
    <xf numFmtId="176" fontId="4" fillId="0" borderId="17" xfId="1" applyNumberFormat="1" applyFont="1" applyBorder="1" applyAlignment="1">
      <alignment vertical="center" shrinkToFit="1"/>
    </xf>
    <xf numFmtId="176" fontId="4" fillId="0" borderId="2" xfId="1" applyNumberFormat="1" applyFont="1" applyFill="1" applyBorder="1" applyAlignment="1">
      <alignment vertical="center" shrinkToFit="1"/>
    </xf>
    <xf numFmtId="176" fontId="4" fillId="0" borderId="18" xfId="1" applyNumberFormat="1" applyFont="1" applyBorder="1" applyAlignment="1">
      <alignment vertical="center" shrinkToFit="1"/>
    </xf>
    <xf numFmtId="176" fontId="4" fillId="0" borderId="19" xfId="1" applyNumberFormat="1" applyFont="1" applyBorder="1" applyAlignment="1" applyProtection="1">
      <alignment vertical="center" shrinkToFit="1"/>
      <protection locked="0"/>
    </xf>
    <xf numFmtId="0" fontId="0" fillId="0" borderId="0" xfId="0" applyAlignment="1">
      <alignment vertical="center"/>
    </xf>
    <xf numFmtId="0" fontId="0" fillId="0" borderId="0" xfId="0" applyAlignment="1">
      <alignment vertical="center" shrinkToFit="1"/>
    </xf>
    <xf numFmtId="176" fontId="7" fillId="0" borderId="0" xfId="0" applyNumberFormat="1" applyFont="1"/>
    <xf numFmtId="176" fontId="8" fillId="0" borderId="9" xfId="1" applyNumberFormat="1" applyFont="1" applyBorder="1" applyAlignment="1">
      <alignment horizontal="distributed" vertical="center" shrinkToFit="1"/>
    </xf>
    <xf numFmtId="176" fontId="4" fillId="3" borderId="20" xfId="1" applyNumberFormat="1" applyFont="1" applyFill="1" applyBorder="1" applyAlignment="1">
      <alignment horizontal="distributed" vertical="center" shrinkToFit="1"/>
    </xf>
    <xf numFmtId="176" fontId="4" fillId="3" borderId="21" xfId="1" applyNumberFormat="1" applyFont="1" applyFill="1" applyBorder="1" applyAlignment="1">
      <alignment horizontal="distributed" vertical="center" shrinkToFit="1"/>
    </xf>
    <xf numFmtId="176" fontId="4" fillId="3" borderId="22" xfId="1" applyNumberFormat="1" applyFont="1" applyFill="1" applyBorder="1" applyAlignment="1">
      <alignment horizontal="distributed" vertical="center" shrinkToFit="1"/>
    </xf>
    <xf numFmtId="176" fontId="4" fillId="3" borderId="21" xfId="1" applyNumberFormat="1" applyFont="1" applyFill="1" applyBorder="1" applyAlignment="1">
      <alignment horizontal="distributed" vertical="distributed" shrinkToFit="1"/>
    </xf>
    <xf numFmtId="176" fontId="4" fillId="3" borderId="22" xfId="1" applyNumberFormat="1" applyFont="1" applyFill="1" applyBorder="1" applyAlignment="1">
      <alignment horizontal="distributed" vertical="distributed" shrinkToFit="1"/>
    </xf>
    <xf numFmtId="176" fontId="4" fillId="3" borderId="12" xfId="1" applyNumberFormat="1" applyFont="1" applyFill="1" applyBorder="1" applyAlignment="1">
      <alignment horizontal="distributed" vertical="center" shrinkToFit="1"/>
    </xf>
    <xf numFmtId="176" fontId="4" fillId="3" borderId="13" xfId="1" applyNumberFormat="1" applyFont="1" applyFill="1" applyBorder="1" applyAlignment="1">
      <alignment horizontal="distributed" vertical="center" shrinkToFit="1"/>
    </xf>
    <xf numFmtId="176" fontId="4" fillId="3" borderId="11" xfId="1" applyNumberFormat="1" applyFont="1" applyFill="1" applyBorder="1" applyAlignment="1">
      <alignment horizontal="distributed" vertical="center" shrinkToFit="1"/>
    </xf>
    <xf numFmtId="176" fontId="4" fillId="0" borderId="6" xfId="1" applyNumberFormat="1" applyFont="1" applyBorder="1" applyAlignment="1">
      <alignment shrinkToFit="1"/>
    </xf>
    <xf numFmtId="176" fontId="4" fillId="0" borderId="9" xfId="1" applyNumberFormat="1" applyFont="1" applyBorder="1" applyAlignment="1">
      <alignment shrinkToFit="1"/>
    </xf>
    <xf numFmtId="0" fontId="0" fillId="0" borderId="0" xfId="1" applyNumberFormat="1" applyFont="1" applyProtection="1">
      <protection locked="0"/>
    </xf>
    <xf numFmtId="0" fontId="7" fillId="0" borderId="0" xfId="0" applyFont="1" applyAlignment="1">
      <alignment vertical="center" shrinkToFit="1"/>
    </xf>
    <xf numFmtId="176" fontId="0" fillId="0" borderId="23" xfId="0" applyNumberFormat="1" applyBorder="1" applyAlignment="1">
      <alignment shrinkToFit="1"/>
    </xf>
    <xf numFmtId="0" fontId="0" fillId="0" borderId="0" xfId="0" applyAlignment="1">
      <alignment shrinkToFit="1"/>
    </xf>
    <xf numFmtId="0" fontId="11" fillId="0" borderId="0" xfId="0" applyFont="1"/>
    <xf numFmtId="176" fontId="13" fillId="0" borderId="31" xfId="0" applyNumberFormat="1" applyFont="1" applyBorder="1" applyAlignment="1">
      <alignment horizontal="left" shrinkToFit="1"/>
    </xf>
    <xf numFmtId="176" fontId="4" fillId="0" borderId="0" xfId="1" applyNumberFormat="1" applyFont="1" applyBorder="1" applyAlignment="1" applyProtection="1">
      <alignment vertical="center" shrinkToFit="1"/>
      <protection locked="0"/>
    </xf>
    <xf numFmtId="176" fontId="4" fillId="2" borderId="0" xfId="1" applyNumberFormat="1" applyFont="1" applyFill="1" applyBorder="1" applyAlignment="1" applyProtection="1">
      <alignment shrinkToFit="1"/>
      <protection locked="0"/>
    </xf>
    <xf numFmtId="176" fontId="4" fillId="0" borderId="0" xfId="1" applyNumberFormat="1" applyFont="1" applyFill="1" applyBorder="1" applyAlignment="1">
      <alignment horizontal="distributed" vertical="center" shrinkToFit="1"/>
    </xf>
    <xf numFmtId="176" fontId="13" fillId="0" borderId="0" xfId="0" applyNumberFormat="1" applyFont="1" applyAlignment="1">
      <alignment horizontal="left" shrinkToFit="1"/>
    </xf>
    <xf numFmtId="176" fontId="7" fillId="0" borderId="0" xfId="0" applyNumberFormat="1" applyFont="1" applyAlignment="1">
      <alignment vertical="center" wrapText="1" shrinkToFit="1"/>
    </xf>
    <xf numFmtId="176" fontId="14" fillId="0" borderId="31" xfId="0" applyNumberFormat="1" applyFont="1" applyBorder="1" applyAlignment="1">
      <alignment horizontal="left" vertical="top"/>
    </xf>
    <xf numFmtId="176" fontId="10" fillId="3" borderId="20" xfId="0" applyNumberFormat="1" applyFont="1" applyFill="1" applyBorder="1" applyAlignment="1">
      <alignment horizontal="distributed" vertical="center" shrinkToFit="1"/>
    </xf>
    <xf numFmtId="176" fontId="10" fillId="3" borderId="21" xfId="0" applyNumberFormat="1" applyFont="1" applyFill="1" applyBorder="1" applyAlignment="1">
      <alignment horizontal="distributed" vertical="center" shrinkToFit="1"/>
    </xf>
    <xf numFmtId="176" fontId="10" fillId="3" borderId="22" xfId="0" applyNumberFormat="1" applyFont="1" applyFill="1" applyBorder="1" applyAlignment="1">
      <alignment horizontal="distributed" vertical="center" shrinkToFit="1"/>
    </xf>
    <xf numFmtId="176" fontId="10" fillId="0" borderId="8" xfId="0" applyNumberFormat="1" applyFont="1" applyBorder="1" applyAlignment="1">
      <alignment horizontal="distributed" vertical="center" shrinkToFit="1"/>
    </xf>
    <xf numFmtId="176" fontId="7" fillId="0" borderId="0" xfId="0" applyNumberFormat="1" applyFont="1" applyAlignment="1">
      <alignment horizontal="right" vertical="center" shrinkToFit="1"/>
    </xf>
    <xf numFmtId="176" fontId="10" fillId="0" borderId="9" xfId="0" applyNumberFormat="1" applyFont="1" applyBorder="1" applyAlignment="1">
      <alignment horizontal="distributed" vertical="center" shrinkToFit="1"/>
    </xf>
    <xf numFmtId="176" fontId="3" fillId="0" borderId="0" xfId="1" applyNumberFormat="1" applyFont="1" applyBorder="1" applyAlignment="1">
      <alignment horizontal="distributed" vertical="center" shrinkToFit="1"/>
    </xf>
    <xf numFmtId="176" fontId="4" fillId="0" borderId="0" xfId="1" applyNumberFormat="1" applyFont="1" applyBorder="1" applyAlignment="1">
      <alignment horizontal="center" shrinkToFit="1"/>
    </xf>
    <xf numFmtId="58" fontId="4" fillId="0" borderId="0" xfId="1" applyNumberFormat="1" applyFont="1" applyBorder="1" applyAlignment="1" applyProtection="1">
      <alignment horizontal="center" shrinkToFit="1"/>
      <protection locked="0"/>
    </xf>
    <xf numFmtId="176" fontId="3" fillId="0" borderId="0" xfId="0" applyNumberFormat="1" applyFont="1" applyAlignment="1">
      <alignment horizontal="distributed" vertical="center" shrinkToFit="1"/>
    </xf>
    <xf numFmtId="0" fontId="8" fillId="0" borderId="0" xfId="1" applyNumberFormat="1" applyFont="1" applyProtection="1">
      <protection locked="0"/>
    </xf>
    <xf numFmtId="176" fontId="7" fillId="0" borderId="8" xfId="1" applyNumberFormat="1" applyFont="1" applyBorder="1" applyAlignment="1">
      <alignment horizontal="distributed" vertical="center" shrinkToFit="1"/>
    </xf>
    <xf numFmtId="176" fontId="7" fillId="0" borderId="9" xfId="1" applyNumberFormat="1" applyFont="1" applyBorder="1" applyAlignment="1">
      <alignment horizontal="distributed" vertical="center" shrinkToFit="1"/>
    </xf>
    <xf numFmtId="176" fontId="4" fillId="0" borderId="2" xfId="1" applyNumberFormat="1" applyFont="1" applyFill="1" applyBorder="1" applyAlignment="1">
      <alignment shrinkToFit="1"/>
    </xf>
    <xf numFmtId="176" fontId="4" fillId="4" borderId="8" xfId="1" applyNumberFormat="1" applyFont="1" applyFill="1" applyBorder="1" applyAlignment="1">
      <alignment horizontal="distributed" vertical="center" shrinkToFit="1"/>
    </xf>
    <xf numFmtId="176" fontId="4" fillId="4" borderId="5" xfId="1" applyNumberFormat="1" applyFont="1" applyFill="1" applyBorder="1" applyAlignment="1">
      <alignment horizontal="distributed" vertical="center" shrinkToFit="1"/>
    </xf>
    <xf numFmtId="176" fontId="4" fillId="4" borderId="3" xfId="1" applyNumberFormat="1" applyFont="1" applyFill="1" applyBorder="1" applyAlignment="1">
      <alignment horizontal="distributed" vertical="center" shrinkToFit="1"/>
    </xf>
    <xf numFmtId="176" fontId="4" fillId="4" borderId="10" xfId="1" applyNumberFormat="1" applyFont="1" applyFill="1" applyBorder="1" applyAlignment="1">
      <alignment horizontal="distributed" vertical="center" shrinkToFit="1"/>
    </xf>
    <xf numFmtId="176" fontId="4" fillId="4" borderId="7" xfId="1" applyNumberFormat="1" applyFont="1" applyFill="1" applyBorder="1" applyAlignment="1">
      <alignment vertical="center" shrinkToFit="1"/>
    </xf>
    <xf numFmtId="176" fontId="4" fillId="4" borderId="4" xfId="1" applyNumberFormat="1" applyFont="1" applyFill="1" applyBorder="1" applyAlignment="1">
      <alignment vertical="center" shrinkToFit="1"/>
    </xf>
    <xf numFmtId="176" fontId="4" fillId="0" borderId="32" xfId="1" applyNumberFormat="1" applyFont="1" applyBorder="1" applyAlignment="1">
      <alignment horizontal="distributed" vertical="center" shrinkToFit="1"/>
    </xf>
    <xf numFmtId="176" fontId="4" fillId="0" borderId="32" xfId="1" applyNumberFormat="1" applyFont="1" applyBorder="1" applyAlignment="1">
      <alignment vertical="center" shrinkToFit="1"/>
    </xf>
    <xf numFmtId="176" fontId="4" fillId="0" borderId="32" xfId="1" applyNumberFormat="1" applyFont="1" applyBorder="1" applyAlignment="1" applyProtection="1">
      <alignment shrinkToFit="1"/>
      <protection locked="0"/>
    </xf>
    <xf numFmtId="176" fontId="7" fillId="0" borderId="0" xfId="0" applyNumberFormat="1" applyFont="1" applyAlignment="1">
      <alignment horizontal="left" vertical="center" wrapText="1" shrinkToFit="1"/>
    </xf>
    <xf numFmtId="176" fontId="4" fillId="0" borderId="17" xfId="1" applyNumberFormat="1" applyFont="1" applyBorder="1" applyAlignment="1" applyProtection="1">
      <alignment vertical="center" shrinkToFit="1"/>
      <protection locked="0"/>
    </xf>
    <xf numFmtId="176" fontId="8" fillId="0" borderId="14" xfId="1" applyNumberFormat="1" applyFont="1" applyBorder="1" applyAlignment="1">
      <alignment horizontal="distributed" vertical="center" shrinkToFit="1"/>
    </xf>
    <xf numFmtId="176" fontId="4" fillId="0" borderId="33" xfId="1" applyNumberFormat="1" applyFont="1" applyBorder="1" applyAlignment="1">
      <alignment horizontal="distributed" vertical="center" shrinkToFit="1"/>
    </xf>
    <xf numFmtId="176" fontId="4" fillId="0" borderId="34" xfId="1" applyNumberFormat="1" applyFont="1" applyBorder="1" applyAlignment="1">
      <alignment vertical="center" shrinkToFit="1"/>
    </xf>
    <xf numFmtId="176" fontId="4" fillId="0" borderId="35" xfId="1" applyNumberFormat="1" applyFont="1" applyBorder="1" applyAlignment="1">
      <alignment vertical="center" shrinkToFit="1"/>
    </xf>
    <xf numFmtId="176" fontId="15" fillId="0" borderId="0" xfId="0" applyNumberFormat="1" applyFont="1" applyAlignment="1">
      <alignment horizontal="left" vertical="center" shrinkToFit="1"/>
    </xf>
    <xf numFmtId="176" fontId="15" fillId="0" borderId="0" xfId="0" applyNumberFormat="1" applyFont="1" applyAlignment="1">
      <alignment vertical="center" shrinkToFit="1"/>
    </xf>
    <xf numFmtId="176" fontId="4" fillId="0" borderId="0" xfId="0" applyNumberFormat="1" applyFont="1" applyAlignment="1">
      <alignment horizontal="distributed" vertical="center" shrinkToFit="1"/>
    </xf>
    <xf numFmtId="176" fontId="15" fillId="0" borderId="0" xfId="0" applyNumberFormat="1" applyFont="1" applyAlignment="1">
      <alignment vertical="center"/>
    </xf>
    <xf numFmtId="176" fontId="3" fillId="0" borderId="1" xfId="0" applyNumberFormat="1" applyFont="1" applyBorder="1" applyAlignment="1">
      <alignment horizontal="distributed" vertical="center" shrinkToFit="1"/>
    </xf>
    <xf numFmtId="0" fontId="0" fillId="0" borderId="1" xfId="0" applyBorder="1" applyAlignment="1">
      <alignment shrinkToFit="1"/>
    </xf>
    <xf numFmtId="176" fontId="3" fillId="0" borderId="1" xfId="0" applyNumberFormat="1" applyFont="1" applyBorder="1" applyAlignment="1">
      <alignment vertical="center"/>
    </xf>
    <xf numFmtId="176" fontId="4" fillId="0" borderId="36" xfId="1" applyNumberFormat="1" applyFont="1" applyBorder="1" applyAlignment="1">
      <alignment horizontal="distributed" vertical="center" shrinkToFit="1"/>
    </xf>
    <xf numFmtId="176" fontId="4" fillId="0" borderId="36" xfId="1" applyNumberFormat="1" applyFont="1" applyBorder="1" applyAlignment="1">
      <alignment horizontal="distributed" vertical="center"/>
    </xf>
    <xf numFmtId="176" fontId="4" fillId="0" borderId="37" xfId="1" applyNumberFormat="1" applyFont="1" applyBorder="1" applyAlignment="1">
      <alignment horizontal="distributed" vertical="center" shrinkToFit="1"/>
    </xf>
    <xf numFmtId="176" fontId="4" fillId="0" borderId="19" xfId="1" applyNumberFormat="1" applyFont="1" applyBorder="1" applyAlignment="1" applyProtection="1">
      <alignment shrinkToFit="1"/>
      <protection locked="0"/>
    </xf>
    <xf numFmtId="176" fontId="4" fillId="0" borderId="0" xfId="1" applyNumberFormat="1" applyFont="1" applyFill="1" applyBorder="1" applyAlignment="1">
      <alignment shrinkToFit="1"/>
    </xf>
    <xf numFmtId="176" fontId="4" fillId="0" borderId="6" xfId="1" applyNumberFormat="1" applyFont="1" applyBorder="1" applyAlignment="1">
      <alignment horizontal="right" vertical="center" shrinkToFit="1"/>
    </xf>
    <xf numFmtId="176" fontId="4" fillId="0" borderId="3" xfId="1" applyNumberFormat="1" applyFont="1" applyBorder="1" applyAlignment="1">
      <alignment vertical="center" shrinkToFit="1"/>
    </xf>
    <xf numFmtId="176" fontId="7" fillId="0" borderId="0" xfId="0" applyNumberFormat="1" applyFont="1" applyAlignment="1">
      <alignment horizontal="left" vertical="center" shrinkToFit="1"/>
    </xf>
    <xf numFmtId="176" fontId="4" fillId="0" borderId="0" xfId="0" applyNumberFormat="1" applyFont="1" applyAlignment="1">
      <alignment horizontal="center" vertical="center" shrinkToFit="1"/>
    </xf>
    <xf numFmtId="176" fontId="3" fillId="0" borderId="0" xfId="1" applyNumberFormat="1" applyFont="1" applyAlignment="1">
      <alignment horizontal="distributed" vertical="center" shrinkToFit="1"/>
    </xf>
    <xf numFmtId="176" fontId="4" fillId="0" borderId="8" xfId="1" applyNumberFormat="1" applyFont="1" applyFill="1" applyBorder="1" applyAlignment="1">
      <alignment horizontal="distributed" vertical="center" shrinkToFit="1"/>
    </xf>
    <xf numFmtId="176" fontId="10" fillId="0" borderId="0" xfId="1" applyNumberFormat="1" applyFont="1" applyAlignment="1">
      <alignment shrinkToFit="1"/>
    </xf>
    <xf numFmtId="176" fontId="10" fillId="0" borderId="0" xfId="1" applyNumberFormat="1" applyFont="1" applyAlignment="1">
      <alignment horizontal="distributed" vertical="center" shrinkToFit="1"/>
    </xf>
    <xf numFmtId="176" fontId="10" fillId="0" borderId="0" xfId="1" applyNumberFormat="1" applyFont="1" applyBorder="1" applyAlignment="1" applyProtection="1">
      <alignment horizontal="center" shrinkToFit="1"/>
      <protection locked="0"/>
    </xf>
    <xf numFmtId="176" fontId="10" fillId="0" borderId="0" xfId="1" applyNumberFormat="1" applyFont="1" applyBorder="1" applyAlignment="1">
      <alignment shrinkToFit="1"/>
    </xf>
    <xf numFmtId="176" fontId="10" fillId="3" borderId="20" xfId="1" applyNumberFormat="1" applyFont="1" applyFill="1" applyBorder="1" applyAlignment="1">
      <alignment horizontal="distributed" vertical="center" shrinkToFit="1"/>
    </xf>
    <xf numFmtId="176" fontId="10" fillId="3" borderId="21" xfId="1" applyNumberFormat="1" applyFont="1" applyFill="1" applyBorder="1" applyAlignment="1">
      <alignment horizontal="distributed" vertical="center" shrinkToFit="1"/>
    </xf>
    <xf numFmtId="176" fontId="10" fillId="3" borderId="22" xfId="1" applyNumberFormat="1" applyFont="1" applyFill="1" applyBorder="1" applyAlignment="1">
      <alignment horizontal="distributed" vertical="center" shrinkToFit="1"/>
    </xf>
    <xf numFmtId="176" fontId="10" fillId="0" borderId="8" xfId="1" applyNumberFormat="1" applyFont="1" applyBorder="1" applyAlignment="1">
      <alignment horizontal="distributed" vertical="center" shrinkToFit="1"/>
    </xf>
    <xf numFmtId="176" fontId="16" fillId="0" borderId="0" xfId="1" applyNumberFormat="1" applyFont="1" applyBorder="1" applyAlignment="1">
      <alignment shrinkToFit="1"/>
    </xf>
    <xf numFmtId="176" fontId="10" fillId="0" borderId="9" xfId="1" applyNumberFormat="1" applyFont="1" applyBorder="1" applyAlignment="1">
      <alignment horizontal="distributed" vertical="center" shrinkToFit="1"/>
    </xf>
    <xf numFmtId="176" fontId="10" fillId="0" borderId="14" xfId="1" applyNumberFormat="1" applyFont="1" applyBorder="1" applyAlignment="1">
      <alignment horizontal="distributed" vertical="center" shrinkToFit="1"/>
    </xf>
    <xf numFmtId="180" fontId="8" fillId="0" borderId="0" xfId="1" applyNumberFormat="1" applyFont="1" applyAlignment="1">
      <alignment horizontal="right" shrinkToFit="1"/>
    </xf>
    <xf numFmtId="176" fontId="8" fillId="0" borderId="8" xfId="1" applyNumberFormat="1" applyFont="1" applyBorder="1" applyAlignment="1">
      <alignment horizontal="distributed" vertical="center" shrinkToFit="1"/>
    </xf>
    <xf numFmtId="176" fontId="0" fillId="0" borderId="0" xfId="0" applyNumberFormat="1" applyAlignment="1">
      <alignment horizontal="distributed" vertical="center" shrinkToFit="1"/>
    </xf>
    <xf numFmtId="176" fontId="0" fillId="0" borderId="0" xfId="0" applyNumberFormat="1" applyAlignment="1">
      <alignment vertical="top" shrinkToFit="1"/>
    </xf>
    <xf numFmtId="176" fontId="6" fillId="0" borderId="0" xfId="0" applyNumberFormat="1" applyFont="1" applyAlignment="1">
      <alignment shrinkToFit="1"/>
    </xf>
    <xf numFmtId="176" fontId="6" fillId="0" borderId="0" xfId="0" applyNumberFormat="1" applyFont="1" applyAlignment="1">
      <alignment horizontal="left" vertical="center" shrinkToFit="1"/>
    </xf>
    <xf numFmtId="176" fontId="6" fillId="0" borderId="0" xfId="0" applyNumberFormat="1" applyFont="1" applyAlignment="1">
      <alignment horizontal="center" vertical="center"/>
    </xf>
    <xf numFmtId="176" fontId="3" fillId="0" borderId="1" xfId="1" applyNumberFormat="1" applyFont="1" applyBorder="1" applyAlignment="1">
      <alignment horizontal="distributed" vertical="center" shrinkToFit="1"/>
    </xf>
    <xf numFmtId="0" fontId="0" fillId="0" borderId="1" xfId="0" applyBorder="1" applyAlignment="1">
      <alignment vertical="center" shrinkToFit="1"/>
    </xf>
    <xf numFmtId="176" fontId="4" fillId="5" borderId="8" xfId="1" applyNumberFormat="1" applyFont="1" applyFill="1" applyBorder="1" applyAlignment="1">
      <alignment horizontal="distributed" vertical="center" shrinkToFit="1"/>
    </xf>
    <xf numFmtId="176" fontId="4" fillId="5" borderId="5" xfId="1" applyNumberFormat="1" applyFont="1" applyFill="1" applyBorder="1" applyAlignment="1">
      <alignment vertical="center" shrinkToFit="1"/>
    </xf>
    <xf numFmtId="176" fontId="4" fillId="5" borderId="9" xfId="1" applyNumberFormat="1" applyFont="1" applyFill="1" applyBorder="1" applyAlignment="1">
      <alignment horizontal="distributed" vertical="center" shrinkToFit="1"/>
    </xf>
    <xf numFmtId="176" fontId="4" fillId="5" borderId="6" xfId="1" applyNumberFormat="1" applyFont="1" applyFill="1" applyBorder="1" applyAlignment="1">
      <alignment vertical="center" shrinkToFit="1"/>
    </xf>
    <xf numFmtId="176" fontId="8" fillId="6" borderId="9" xfId="1" applyNumberFormat="1" applyFont="1" applyFill="1" applyBorder="1" applyAlignment="1">
      <alignment horizontal="distributed" vertical="center" shrinkToFit="1"/>
    </xf>
    <xf numFmtId="176" fontId="4" fillId="6" borderId="6" xfId="1" applyNumberFormat="1" applyFont="1" applyFill="1" applyBorder="1" applyAlignment="1">
      <alignment vertical="center" shrinkToFit="1"/>
    </xf>
    <xf numFmtId="176" fontId="4" fillId="0" borderId="9" xfId="1" applyNumberFormat="1" applyFont="1" applyBorder="1" applyAlignment="1">
      <alignment horizontal="center" vertical="center" shrinkToFit="1"/>
    </xf>
    <xf numFmtId="176" fontId="4" fillId="0" borderId="11" xfId="1" applyNumberFormat="1" applyFont="1" applyBorder="1" applyAlignment="1" applyProtection="1">
      <alignment horizontal="right" vertical="center" shrinkToFit="1"/>
      <protection locked="0"/>
    </xf>
    <xf numFmtId="176" fontId="4" fillId="0" borderId="2" xfId="1" applyNumberFormat="1" applyFont="1" applyBorder="1" applyAlignment="1" applyProtection="1">
      <alignment horizontal="right" vertical="center" shrinkToFit="1"/>
      <protection locked="0"/>
    </xf>
    <xf numFmtId="176" fontId="4" fillId="0" borderId="12" xfId="1" applyNumberFormat="1" applyFont="1" applyFill="1" applyBorder="1" applyAlignment="1">
      <alignment horizontal="distributed" vertical="center" shrinkToFit="1"/>
    </xf>
    <xf numFmtId="176" fontId="4" fillId="0" borderId="2" xfId="1" applyNumberFormat="1" applyFont="1" applyFill="1" applyBorder="1" applyAlignment="1" applyProtection="1">
      <alignment horizontal="right" vertical="center" shrinkToFit="1"/>
      <protection locked="0"/>
    </xf>
    <xf numFmtId="176" fontId="8" fillId="0" borderId="0" xfId="1" applyNumberFormat="1" applyFont="1" applyBorder="1" applyAlignment="1">
      <alignment horizontal="distributed" vertical="center" shrinkToFit="1"/>
    </xf>
    <xf numFmtId="176" fontId="4" fillId="0" borderId="17" xfId="1" applyNumberFormat="1" applyFont="1" applyBorder="1" applyAlignment="1" applyProtection="1">
      <alignment horizontal="right" vertical="center" shrinkToFit="1"/>
      <protection locked="0"/>
    </xf>
    <xf numFmtId="176" fontId="4" fillId="4" borderId="9" xfId="1" applyNumberFormat="1" applyFont="1" applyFill="1" applyBorder="1" applyAlignment="1">
      <alignment horizontal="distributed" vertical="center" shrinkToFit="1"/>
    </xf>
    <xf numFmtId="176" fontId="4" fillId="4" borderId="6" xfId="1" applyNumberFormat="1" applyFont="1" applyFill="1" applyBorder="1" applyAlignment="1">
      <alignment vertical="center" shrinkToFit="1"/>
    </xf>
    <xf numFmtId="176" fontId="4" fillId="4" borderId="17" xfId="1" applyNumberFormat="1" applyFont="1" applyFill="1" applyBorder="1" applyAlignment="1" applyProtection="1">
      <alignment horizontal="right" vertical="center" shrinkToFit="1"/>
      <protection locked="0"/>
    </xf>
    <xf numFmtId="176" fontId="4" fillId="0" borderId="0" xfId="1" applyNumberFormat="1" applyFont="1" applyFill="1" applyBorder="1" applyAlignment="1">
      <alignment horizontal="center" vertical="center" shrinkToFit="1"/>
    </xf>
    <xf numFmtId="176" fontId="0" fillId="0" borderId="0" xfId="0" applyNumberFormat="1" applyAlignment="1">
      <alignment horizontal="left" shrinkToFit="1"/>
    </xf>
    <xf numFmtId="176" fontId="8" fillId="5" borderId="10" xfId="1" applyNumberFormat="1" applyFont="1" applyFill="1" applyBorder="1" applyAlignment="1">
      <alignment horizontal="distributed" vertical="center" shrinkToFit="1"/>
    </xf>
    <xf numFmtId="176" fontId="4" fillId="5" borderId="7" xfId="1" applyNumberFormat="1" applyFont="1" applyFill="1" applyBorder="1" applyAlignment="1">
      <alignment vertical="center" shrinkToFit="1"/>
    </xf>
    <xf numFmtId="176" fontId="4" fillId="0" borderId="11" xfId="1" applyNumberFormat="1" applyFont="1" applyBorder="1" applyAlignment="1">
      <alignment vertical="center" shrinkToFit="1"/>
    </xf>
    <xf numFmtId="176" fontId="8" fillId="0" borderId="12" xfId="1" applyNumberFormat="1" applyFont="1" applyFill="1" applyBorder="1" applyAlignment="1">
      <alignment horizontal="distributed" vertical="center" shrinkToFit="1"/>
    </xf>
    <xf numFmtId="176" fontId="6" fillId="0" borderId="36" xfId="1" applyNumberFormat="1" applyFont="1" applyBorder="1" applyAlignment="1">
      <alignment horizontal="distributed" vertical="center" shrinkToFit="1"/>
    </xf>
    <xf numFmtId="176" fontId="5" fillId="5" borderId="2" xfId="1" applyNumberFormat="1" applyFont="1" applyFill="1" applyBorder="1" applyAlignment="1" applyProtection="1">
      <alignment horizontal="center" shrinkToFit="1"/>
      <protection locked="0"/>
    </xf>
    <xf numFmtId="176" fontId="17" fillId="0" borderId="9" xfId="1" applyNumberFormat="1" applyFont="1" applyBorder="1" applyAlignment="1">
      <alignment horizontal="distributed" vertical="center" shrinkToFit="1"/>
    </xf>
    <xf numFmtId="176" fontId="6" fillId="5" borderId="9" xfId="1" applyNumberFormat="1" applyFont="1" applyFill="1" applyBorder="1" applyAlignment="1">
      <alignment horizontal="distributed" vertical="center" shrinkToFit="1"/>
    </xf>
    <xf numFmtId="176" fontId="8" fillId="0" borderId="39" xfId="1" applyNumberFormat="1" applyFont="1" applyBorder="1" applyAlignment="1">
      <alignment horizontal="distributed" vertical="center" shrinkToFit="1"/>
    </xf>
    <xf numFmtId="176" fontId="4" fillId="0" borderId="40" xfId="1" applyNumberFormat="1" applyFont="1" applyBorder="1" applyAlignment="1">
      <alignment vertical="center" shrinkToFit="1"/>
    </xf>
    <xf numFmtId="176" fontId="4" fillId="0" borderId="41" xfId="1" applyNumberFormat="1" applyFont="1" applyBorder="1" applyAlignment="1" applyProtection="1">
      <alignment shrinkToFit="1"/>
      <protection locked="0"/>
    </xf>
    <xf numFmtId="176" fontId="5" fillId="5" borderId="3" xfId="1" applyNumberFormat="1" applyFont="1" applyFill="1" applyBorder="1" applyAlignment="1" applyProtection="1">
      <alignment horizontal="center" shrinkToFit="1"/>
      <protection locked="0"/>
    </xf>
    <xf numFmtId="176" fontId="4" fillId="5" borderId="14" xfId="1" applyNumberFormat="1" applyFont="1" applyFill="1" applyBorder="1" applyAlignment="1">
      <alignment horizontal="distributed" vertical="center" shrinkToFit="1"/>
    </xf>
    <xf numFmtId="176" fontId="4" fillId="5" borderId="16" xfId="1" applyNumberFormat="1" applyFont="1" applyFill="1" applyBorder="1" applyAlignment="1">
      <alignment vertical="center" shrinkToFit="1"/>
    </xf>
    <xf numFmtId="176" fontId="7" fillId="5" borderId="14" xfId="1" applyNumberFormat="1" applyFont="1" applyFill="1" applyBorder="1" applyAlignment="1">
      <alignment horizontal="distributed" vertical="center" shrinkToFit="1"/>
    </xf>
    <xf numFmtId="176" fontId="4" fillId="0" borderId="39" xfId="1" applyNumberFormat="1" applyFont="1" applyBorder="1" applyAlignment="1">
      <alignment horizontal="distributed" vertical="center" shrinkToFit="1"/>
    </xf>
    <xf numFmtId="176" fontId="4" fillId="0" borderId="0" xfId="1" applyNumberFormat="1" applyFont="1" applyFill="1" applyBorder="1" applyAlignment="1">
      <alignment vertical="center" shrinkToFit="1"/>
    </xf>
    <xf numFmtId="176" fontId="4" fillId="0" borderId="4" xfId="1" applyNumberFormat="1" applyFont="1" applyBorder="1" applyAlignment="1">
      <alignment shrinkToFit="1"/>
    </xf>
    <xf numFmtId="176" fontId="4" fillId="0" borderId="0" xfId="1" applyNumberFormat="1" applyFont="1" applyAlignment="1">
      <alignment vertical="top" shrinkToFit="1"/>
    </xf>
    <xf numFmtId="176" fontId="3" fillId="0" borderId="0" xfId="1" applyNumberFormat="1" applyFont="1" applyBorder="1" applyAlignment="1">
      <alignment horizontal="distributed" vertical="top" shrinkToFit="1"/>
    </xf>
    <xf numFmtId="176" fontId="4" fillId="0" borderId="0" xfId="1" applyNumberFormat="1" applyFont="1" applyBorder="1" applyAlignment="1">
      <alignment horizontal="center" vertical="top" shrinkToFit="1"/>
    </xf>
    <xf numFmtId="176" fontId="4" fillId="0" borderId="0" xfId="1" applyNumberFormat="1" applyFont="1" applyBorder="1" applyAlignment="1" applyProtection="1">
      <alignment horizontal="center" vertical="top" shrinkToFit="1"/>
      <protection locked="0"/>
    </xf>
    <xf numFmtId="176" fontId="17" fillId="0" borderId="8" xfId="1" applyNumberFormat="1" applyFont="1" applyBorder="1" applyAlignment="1">
      <alignment horizontal="distributed" vertical="center" shrinkToFit="1"/>
    </xf>
    <xf numFmtId="176" fontId="4" fillId="0" borderId="6" xfId="1" applyNumberFormat="1" applyFont="1" applyBorder="1" applyAlignment="1" applyProtection="1">
      <alignment vertical="center" shrinkToFit="1"/>
    </xf>
    <xf numFmtId="0" fontId="7" fillId="0" borderId="0" xfId="0" applyFont="1" applyAlignment="1">
      <alignment shrinkToFit="1"/>
    </xf>
    <xf numFmtId="176" fontId="7" fillId="0" borderId="0" xfId="0" applyNumberFormat="1" applyFont="1" applyAlignment="1">
      <alignment horizontal="left" vertical="top" wrapText="1"/>
    </xf>
    <xf numFmtId="176" fontId="4" fillId="0" borderId="2" xfId="1" applyNumberFormat="1" applyFont="1" applyBorder="1" applyAlignment="1" applyProtection="1">
      <alignment vertical="center" shrinkToFit="1"/>
    </xf>
    <xf numFmtId="176" fontId="4" fillId="0" borderId="17" xfId="1" applyNumberFormat="1" applyFont="1" applyFill="1" applyBorder="1" applyAlignment="1">
      <alignment shrinkToFit="1"/>
    </xf>
    <xf numFmtId="176" fontId="4" fillId="0" borderId="11" xfId="1" applyNumberFormat="1" applyFont="1" applyBorder="1" applyAlignment="1">
      <alignment horizontal="right" vertical="center" shrinkToFit="1"/>
    </xf>
    <xf numFmtId="176" fontId="10" fillId="0" borderId="0" xfId="1" applyNumberFormat="1" applyFont="1" applyFill="1" applyBorder="1" applyAlignment="1">
      <alignment horizontal="distributed" vertical="center" shrinkToFit="1"/>
    </xf>
    <xf numFmtId="176" fontId="4" fillId="0" borderId="0" xfId="0" applyNumberFormat="1" applyFont="1" applyAlignment="1">
      <alignment horizontal="center" shrinkToFit="1"/>
    </xf>
    <xf numFmtId="176" fontId="7" fillId="0" borderId="0" xfId="0" applyNumberFormat="1" applyFont="1" applyAlignment="1">
      <alignment vertical="top"/>
    </xf>
    <xf numFmtId="176" fontId="4" fillId="0" borderId="0" xfId="1" applyNumberFormat="1" applyFont="1" applyAlignment="1">
      <alignment vertical="center" shrinkToFit="1"/>
    </xf>
    <xf numFmtId="176" fontId="4" fillId="0" borderId="0" xfId="1" applyNumberFormat="1" applyFont="1" applyAlignment="1">
      <alignment horizontal="center" shrinkToFit="1"/>
    </xf>
    <xf numFmtId="176" fontId="4" fillId="0" borderId="6" xfId="1" applyNumberFormat="1" applyFont="1" applyBorder="1" applyAlignment="1">
      <alignment vertical="center" wrapText="1" shrinkToFit="1"/>
    </xf>
    <xf numFmtId="176" fontId="4" fillId="0" borderId="6" xfId="1" applyNumberFormat="1" applyFont="1" applyBorder="1" applyAlignment="1">
      <alignment horizontal="center" vertical="center" shrinkToFit="1"/>
    </xf>
    <xf numFmtId="176" fontId="7" fillId="2" borderId="0" xfId="0" applyNumberFormat="1" applyFont="1" applyFill="1" applyAlignment="1">
      <alignment vertical="center" shrinkToFit="1"/>
    </xf>
    <xf numFmtId="176" fontId="7" fillId="0" borderId="0" xfId="0" applyNumberFormat="1" applyFont="1" applyAlignment="1">
      <alignment horizontal="left" vertical="center" wrapText="1"/>
    </xf>
    <xf numFmtId="176" fontId="18" fillId="0" borderId="0" xfId="0" applyNumberFormat="1" applyFont="1" applyAlignment="1">
      <alignment shrinkToFit="1"/>
    </xf>
    <xf numFmtId="176" fontId="20" fillId="0" borderId="0" xfId="0" applyNumberFormat="1" applyFont="1" applyAlignment="1">
      <alignment horizontal="center" shrinkToFit="1"/>
    </xf>
    <xf numFmtId="176" fontId="21" fillId="3" borderId="20" xfId="0" applyNumberFormat="1" applyFont="1" applyFill="1" applyBorder="1" applyAlignment="1">
      <alignment horizontal="distributed" vertical="center" shrinkToFit="1"/>
    </xf>
    <xf numFmtId="176" fontId="21" fillId="3" borderId="21" xfId="0" applyNumberFormat="1" applyFont="1" applyFill="1" applyBorder="1" applyAlignment="1">
      <alignment horizontal="distributed" vertical="distributed" shrinkToFit="1"/>
    </xf>
    <xf numFmtId="176" fontId="21" fillId="0" borderId="12" xfId="0" applyNumberFormat="1" applyFont="1" applyBorder="1" applyAlignment="1">
      <alignment horizontal="distributed" vertical="center" shrinkToFit="1"/>
    </xf>
    <xf numFmtId="176" fontId="21" fillId="0" borderId="9" xfId="0" applyNumberFormat="1" applyFont="1" applyBorder="1" applyAlignment="1">
      <alignment horizontal="distributed" vertical="center" shrinkToFit="1"/>
    </xf>
    <xf numFmtId="176" fontId="18" fillId="0" borderId="0" xfId="0" applyNumberFormat="1" applyFont="1" applyAlignment="1">
      <alignment horizontal="center" shrinkToFit="1"/>
    </xf>
    <xf numFmtId="176" fontId="0" fillId="0" borderId="0" xfId="0" quotePrefix="1" applyNumberFormat="1" applyAlignment="1">
      <alignment horizontal="center" shrinkToFit="1"/>
    </xf>
    <xf numFmtId="176" fontId="4" fillId="0" borderId="5" xfId="1" applyNumberFormat="1" applyFont="1" applyBorder="1" applyAlignment="1">
      <alignment horizontal="right" vertical="center" shrinkToFit="1"/>
    </xf>
    <xf numFmtId="176" fontId="0" fillId="5" borderId="8" xfId="1" applyNumberFormat="1" applyFont="1" applyFill="1" applyBorder="1" applyAlignment="1">
      <alignment horizontal="distributed" vertical="center" shrinkToFit="1"/>
    </xf>
    <xf numFmtId="176" fontId="4" fillId="0" borderId="9" xfId="1" applyNumberFormat="1" applyFont="1" applyBorder="1" applyAlignment="1">
      <alignment vertical="center" shrinkToFit="1"/>
    </xf>
    <xf numFmtId="176" fontId="15" fillId="0" borderId="0" xfId="0" applyNumberFormat="1" applyFont="1" applyAlignment="1">
      <alignment vertical="center" wrapText="1" shrinkToFit="1"/>
    </xf>
    <xf numFmtId="176" fontId="4" fillId="0" borderId="3" xfId="1" applyNumberFormat="1" applyFont="1" applyFill="1" applyBorder="1" applyAlignment="1">
      <alignment vertical="center" shrinkToFit="1"/>
    </xf>
    <xf numFmtId="176" fontId="4" fillId="2" borderId="11" xfId="1" applyNumberFormat="1" applyFont="1" applyFill="1" applyBorder="1" applyAlignment="1" applyProtection="1">
      <alignment vertical="center" shrinkToFit="1"/>
      <protection locked="0"/>
    </xf>
    <xf numFmtId="176" fontId="4" fillId="0" borderId="38" xfId="1" applyNumberFormat="1" applyFont="1" applyBorder="1" applyAlignment="1" applyProtection="1">
      <alignment vertical="center" shrinkToFit="1"/>
      <protection locked="0"/>
    </xf>
    <xf numFmtId="176" fontId="4" fillId="0" borderId="2" xfId="0" applyNumberFormat="1" applyFont="1" applyBorder="1" applyAlignment="1" applyProtection="1">
      <alignment vertical="center" shrinkToFit="1"/>
      <protection locked="0"/>
    </xf>
    <xf numFmtId="176" fontId="4" fillId="0" borderId="3" xfId="1" applyNumberFormat="1" applyFont="1" applyFill="1" applyBorder="1" applyAlignment="1" applyProtection="1">
      <alignment horizontal="left" vertical="center" shrinkToFit="1"/>
      <protection locked="0"/>
    </xf>
    <xf numFmtId="176" fontId="4" fillId="5" borderId="2" xfId="1" applyNumberFormat="1" applyFont="1" applyFill="1" applyBorder="1" applyAlignment="1" applyProtection="1">
      <alignment horizontal="right" vertical="center" shrinkToFit="1"/>
      <protection locked="0"/>
    </xf>
    <xf numFmtId="176" fontId="4" fillId="6" borderId="19" xfId="1" applyNumberFormat="1" applyFont="1" applyFill="1" applyBorder="1" applyAlignment="1" applyProtection="1">
      <alignment horizontal="right" vertical="center" shrinkToFit="1"/>
      <protection locked="0"/>
    </xf>
    <xf numFmtId="176" fontId="5" fillId="5" borderId="4" xfId="1" applyNumberFormat="1" applyFont="1" applyFill="1" applyBorder="1" applyAlignment="1" applyProtection="1">
      <alignment horizontal="center" vertical="center" shrinkToFit="1"/>
      <protection locked="0"/>
    </xf>
    <xf numFmtId="176" fontId="5" fillId="5" borderId="2" xfId="1" applyNumberFormat="1" applyFont="1" applyFill="1" applyBorder="1" applyAlignment="1" applyProtection="1">
      <alignment horizontal="center" vertical="center" shrinkToFit="1"/>
      <protection locked="0"/>
    </xf>
    <xf numFmtId="176" fontId="4" fillId="0" borderId="41" xfId="1" applyNumberFormat="1" applyFont="1" applyBorder="1" applyAlignment="1" applyProtection="1">
      <alignment vertical="center" shrinkToFit="1"/>
      <protection locked="0"/>
    </xf>
    <xf numFmtId="176" fontId="10" fillId="3" borderId="22" xfId="0" applyNumberFormat="1" applyFont="1" applyFill="1" applyBorder="1" applyAlignment="1">
      <alignment horizontal="distributed" vertical="distributed" shrinkToFit="1"/>
    </xf>
    <xf numFmtId="176" fontId="21" fillId="0" borderId="0" xfId="0" applyNumberFormat="1" applyFont="1" applyAlignment="1">
      <alignment horizontal="distributed" vertical="center" shrinkToFit="1"/>
    </xf>
    <xf numFmtId="176" fontId="21" fillId="0" borderId="0" xfId="1" applyNumberFormat="1" applyFont="1" applyBorder="1" applyAlignment="1" applyProtection="1">
      <alignment vertical="center" shrinkToFit="1"/>
    </xf>
    <xf numFmtId="176" fontId="21" fillId="0" borderId="13" xfId="1" applyNumberFormat="1" applyFont="1" applyBorder="1" applyAlignment="1" applyProtection="1">
      <alignment horizontal="center" vertical="center" shrinkToFit="1"/>
    </xf>
    <xf numFmtId="176" fontId="21" fillId="0" borderId="6" xfId="1" applyNumberFormat="1" applyFont="1" applyBorder="1" applyAlignment="1" applyProtection="1">
      <alignment horizontal="center" vertical="center" shrinkToFit="1"/>
    </xf>
    <xf numFmtId="176" fontId="21" fillId="2" borderId="6" xfId="1" applyNumberFormat="1" applyFont="1" applyFill="1" applyBorder="1" applyAlignment="1" applyProtection="1">
      <alignment horizontal="center" vertical="center" shrinkToFit="1"/>
    </xf>
    <xf numFmtId="176" fontId="21" fillId="0" borderId="5" xfId="1" applyNumberFormat="1" applyFont="1" applyBorder="1" applyAlignment="1" applyProtection="1">
      <alignment horizontal="center" vertical="center" shrinkToFit="1"/>
    </xf>
    <xf numFmtId="176" fontId="10" fillId="0" borderId="0" xfId="0" applyNumberFormat="1" applyFont="1" applyAlignment="1">
      <alignment horizontal="distributed" vertical="center" shrinkToFit="1"/>
    </xf>
    <xf numFmtId="176" fontId="10" fillId="0" borderId="0" xfId="0" applyNumberFormat="1" applyFont="1" applyAlignment="1">
      <alignment vertical="center" shrinkToFit="1"/>
    </xf>
    <xf numFmtId="176" fontId="10" fillId="0" borderId="5" xfId="0" applyNumberFormat="1" applyFont="1" applyBorder="1" applyAlignment="1">
      <alignment horizontal="center" vertical="center" shrinkToFit="1"/>
    </xf>
    <xf numFmtId="176" fontId="10" fillId="0" borderId="6" xfId="0" applyNumberFormat="1" applyFont="1" applyBorder="1" applyAlignment="1">
      <alignment horizontal="center" vertical="center" shrinkToFit="1"/>
    </xf>
    <xf numFmtId="176" fontId="10" fillId="0" borderId="33" xfId="0" applyNumberFormat="1" applyFont="1" applyBorder="1" applyAlignment="1">
      <alignment horizontal="distributed" vertical="center" shrinkToFit="1"/>
    </xf>
    <xf numFmtId="176" fontId="10" fillId="0" borderId="45" xfId="0" applyNumberFormat="1" applyFont="1" applyBorder="1" applyAlignment="1">
      <alignment horizontal="center" vertical="center" shrinkToFit="1"/>
    </xf>
    <xf numFmtId="176" fontId="10" fillId="0" borderId="46" xfId="0" applyNumberFormat="1" applyFont="1" applyBorder="1" applyAlignment="1">
      <alignment horizontal="distributed" vertical="center" shrinkToFit="1"/>
    </xf>
    <xf numFmtId="176" fontId="10" fillId="0" borderId="47" xfId="0" applyNumberFormat="1" applyFont="1" applyBorder="1" applyAlignment="1">
      <alignment horizontal="center" vertical="center" shrinkToFit="1"/>
    </xf>
    <xf numFmtId="176" fontId="10" fillId="0" borderId="34" xfId="0" applyNumberFormat="1" applyFont="1" applyBorder="1" applyAlignment="1">
      <alignment horizontal="center" vertical="center" shrinkToFit="1"/>
    </xf>
    <xf numFmtId="176" fontId="21" fillId="0" borderId="33" xfId="0" applyNumberFormat="1" applyFont="1" applyBorder="1" applyAlignment="1">
      <alignment horizontal="distributed" vertical="center" shrinkToFit="1"/>
    </xf>
    <xf numFmtId="176" fontId="21" fillId="0" borderId="34" xfId="1" applyNumberFormat="1" applyFont="1" applyBorder="1" applyAlignment="1" applyProtection="1">
      <alignment horizontal="center" vertical="center" shrinkToFit="1"/>
    </xf>
    <xf numFmtId="176" fontId="21" fillId="0" borderId="46" xfId="0" applyNumberFormat="1" applyFont="1" applyBorder="1" applyAlignment="1">
      <alignment horizontal="distributed" vertical="center" shrinkToFit="1"/>
    </xf>
    <xf numFmtId="176" fontId="21" fillId="0" borderId="47" xfId="1" applyNumberFormat="1" applyFont="1" applyBorder="1" applyAlignment="1" applyProtection="1">
      <alignment horizontal="center" vertical="center" shrinkToFit="1"/>
    </xf>
    <xf numFmtId="176" fontId="10" fillId="0" borderId="0" xfId="1" applyNumberFormat="1" applyFont="1" applyBorder="1" applyAlignment="1">
      <alignment horizontal="distributed" vertical="center" shrinkToFit="1"/>
    </xf>
    <xf numFmtId="176" fontId="10" fillId="0" borderId="33" xfId="1" applyNumberFormat="1" applyFont="1" applyBorder="1" applyAlignment="1">
      <alignment horizontal="distributed" vertical="center" shrinkToFit="1"/>
    </xf>
    <xf numFmtId="176" fontId="10" fillId="0" borderId="46" xfId="1" applyNumberFormat="1" applyFont="1" applyBorder="1" applyAlignment="1">
      <alignment horizontal="distributed" vertical="center" shrinkToFit="1"/>
    </xf>
    <xf numFmtId="176" fontId="10" fillId="0" borderId="5" xfId="1" applyNumberFormat="1" applyFont="1" applyBorder="1" applyAlignment="1">
      <alignment horizontal="center" vertical="center" shrinkToFit="1"/>
    </xf>
    <xf numFmtId="176" fontId="10" fillId="0" borderId="6" xfId="1" applyNumberFormat="1" applyFont="1" applyBorder="1" applyAlignment="1">
      <alignment horizontal="center" vertical="center" shrinkToFit="1"/>
    </xf>
    <xf numFmtId="176" fontId="10" fillId="0" borderId="47" xfId="1" applyNumberFormat="1" applyFont="1" applyBorder="1" applyAlignment="1">
      <alignment horizontal="center" vertical="center" shrinkToFit="1"/>
    </xf>
    <xf numFmtId="176" fontId="10" fillId="0" borderId="34" xfId="1" applyNumberFormat="1" applyFont="1" applyBorder="1" applyAlignment="1">
      <alignment horizontal="center" vertical="center" shrinkToFit="1"/>
    </xf>
    <xf numFmtId="176" fontId="0" fillId="0" borderId="9" xfId="1" applyNumberFormat="1" applyFont="1" applyBorder="1" applyAlignment="1">
      <alignment horizontal="distributed" vertical="center" shrinkToFit="1"/>
    </xf>
    <xf numFmtId="176" fontId="10" fillId="0" borderId="12" xfId="0" applyNumberFormat="1" applyFont="1" applyBorder="1" applyAlignment="1">
      <alignment horizontal="distributed" vertical="center" shrinkToFit="1"/>
    </xf>
    <xf numFmtId="176" fontId="10" fillId="0" borderId="10" xfId="0" applyNumberFormat="1" applyFont="1" applyBorder="1" applyAlignment="1">
      <alignment horizontal="distributed" vertical="center" shrinkToFit="1"/>
    </xf>
    <xf numFmtId="176" fontId="21" fillId="7" borderId="11" xfId="1" applyNumberFormat="1" applyFont="1" applyFill="1" applyBorder="1" applyAlignment="1" applyProtection="1">
      <alignment horizontal="center" vertical="center" shrinkToFit="1"/>
    </xf>
    <xf numFmtId="176" fontId="21" fillId="7" borderId="2" xfId="1" applyNumberFormat="1" applyFont="1" applyFill="1" applyBorder="1" applyAlignment="1" applyProtection="1">
      <alignment horizontal="center" vertical="center" shrinkToFit="1"/>
    </xf>
    <xf numFmtId="176" fontId="21" fillId="7" borderId="48" xfId="1" applyNumberFormat="1" applyFont="1" applyFill="1" applyBorder="1" applyAlignment="1" applyProtection="1">
      <alignment horizontal="center" vertical="center" shrinkToFit="1"/>
    </xf>
    <xf numFmtId="176" fontId="21" fillId="7" borderId="35" xfId="1" applyNumberFormat="1" applyFont="1" applyFill="1" applyBorder="1" applyAlignment="1" applyProtection="1">
      <alignment horizontal="center" vertical="center" shrinkToFit="1"/>
    </xf>
    <xf numFmtId="176" fontId="21" fillId="7" borderId="3" xfId="1" applyNumberFormat="1" applyFont="1" applyFill="1" applyBorder="1" applyAlignment="1" applyProtection="1">
      <alignment horizontal="center" vertical="center" shrinkToFit="1"/>
    </xf>
    <xf numFmtId="0" fontId="23" fillId="0" borderId="0" xfId="0" applyFont="1" applyAlignment="1">
      <alignment horizontal="center" vertical="center" shrinkToFit="1"/>
    </xf>
    <xf numFmtId="176" fontId="10" fillId="7" borderId="3" xfId="0" applyNumberFormat="1" applyFont="1" applyFill="1" applyBorder="1" applyAlignment="1">
      <alignment horizontal="center" vertical="center" shrinkToFit="1"/>
    </xf>
    <xf numFmtId="176" fontId="10" fillId="7" borderId="2" xfId="0" applyNumberFormat="1" applyFont="1" applyFill="1" applyBorder="1" applyAlignment="1">
      <alignment horizontal="center" vertical="center" shrinkToFit="1"/>
    </xf>
    <xf numFmtId="176" fontId="10" fillId="7" borderId="48" xfId="0" applyNumberFormat="1" applyFont="1" applyFill="1" applyBorder="1" applyAlignment="1">
      <alignment horizontal="center" vertical="center" shrinkToFit="1"/>
    </xf>
    <xf numFmtId="176" fontId="10" fillId="7" borderId="35" xfId="0" applyNumberFormat="1" applyFont="1" applyFill="1" applyBorder="1" applyAlignment="1">
      <alignment horizontal="center" vertical="center" shrinkToFit="1"/>
    </xf>
    <xf numFmtId="176" fontId="10" fillId="7" borderId="3" xfId="1" applyNumberFormat="1" applyFont="1" applyFill="1" applyBorder="1" applyAlignment="1">
      <alignment horizontal="center" vertical="center" shrinkToFit="1"/>
    </xf>
    <xf numFmtId="176" fontId="10" fillId="7" borderId="2" xfId="1" applyNumberFormat="1" applyFont="1" applyFill="1" applyBorder="1" applyAlignment="1">
      <alignment horizontal="center" vertical="center" shrinkToFit="1"/>
    </xf>
    <xf numFmtId="176" fontId="10" fillId="7" borderId="48" xfId="1" applyNumberFormat="1" applyFont="1" applyFill="1" applyBorder="1" applyAlignment="1">
      <alignment horizontal="center" vertical="center" shrinkToFit="1"/>
    </xf>
    <xf numFmtId="176" fontId="10" fillId="7" borderId="35" xfId="1" applyNumberFormat="1" applyFont="1" applyFill="1" applyBorder="1" applyAlignment="1">
      <alignment horizontal="center" vertical="center" shrinkToFit="1"/>
    </xf>
    <xf numFmtId="0" fontId="11" fillId="0" borderId="0" xfId="2" applyFont="1">
      <alignment vertical="center"/>
    </xf>
    <xf numFmtId="0" fontId="27" fillId="0" borderId="0" xfId="2" applyFont="1">
      <alignment vertical="center"/>
    </xf>
    <xf numFmtId="0" fontId="28" fillId="0" borderId="0" xfId="2" applyFont="1">
      <alignment vertical="center"/>
    </xf>
    <xf numFmtId="0" fontId="29" fillId="0" borderId="0" xfId="2" applyFont="1">
      <alignment vertical="center"/>
    </xf>
    <xf numFmtId="0" fontId="31" fillId="0" borderId="0" xfId="2" applyFont="1">
      <alignment vertical="center"/>
    </xf>
    <xf numFmtId="0" fontId="11" fillId="0" borderId="0" xfId="3" applyFont="1">
      <alignment vertical="center"/>
    </xf>
    <xf numFmtId="0" fontId="26" fillId="0" borderId="0" xfId="3" applyFont="1" applyAlignment="1">
      <alignment horizontal="center" vertical="center"/>
    </xf>
    <xf numFmtId="0" fontId="28" fillId="0" borderId="0" xfId="3" applyFont="1">
      <alignment vertical="center"/>
    </xf>
    <xf numFmtId="0" fontId="27" fillId="0" borderId="0" xfId="3" applyFont="1">
      <alignment vertical="center"/>
    </xf>
    <xf numFmtId="0" fontId="33" fillId="0" borderId="0" xfId="3" applyFont="1">
      <alignment vertical="center"/>
    </xf>
    <xf numFmtId="0" fontId="27" fillId="0" borderId="0" xfId="4" applyFont="1">
      <alignment vertical="center"/>
    </xf>
    <xf numFmtId="0" fontId="31" fillId="0" borderId="0" xfId="3" applyFont="1">
      <alignment vertical="center"/>
    </xf>
    <xf numFmtId="0" fontId="33" fillId="0" borderId="0" xfId="3" applyFont="1" applyAlignment="1">
      <alignment horizontal="left" vertical="center"/>
    </xf>
    <xf numFmtId="0" fontId="11" fillId="0" borderId="0" xfId="4" applyFont="1">
      <alignment vertical="center"/>
    </xf>
    <xf numFmtId="0" fontId="26" fillId="0" borderId="0" xfId="4" applyFont="1" applyAlignment="1">
      <alignment horizontal="center" vertical="center"/>
    </xf>
    <xf numFmtId="0" fontId="33" fillId="0" borderId="0" xfId="4" applyFont="1">
      <alignment vertical="center"/>
    </xf>
    <xf numFmtId="0" fontId="33" fillId="0" borderId="24" xfId="4" applyFont="1" applyBorder="1">
      <alignment vertical="center"/>
    </xf>
    <xf numFmtId="0" fontId="0" fillId="0" borderId="26" xfId="0" applyBorder="1"/>
    <xf numFmtId="0" fontId="36" fillId="0" borderId="27" xfId="4" applyFont="1" applyBorder="1">
      <alignment vertical="center"/>
    </xf>
    <xf numFmtId="0" fontId="36" fillId="0" borderId="28" xfId="4" applyFont="1" applyBorder="1" applyAlignment="1">
      <alignment horizontal="center" vertical="center"/>
    </xf>
    <xf numFmtId="0" fontId="33" fillId="0" borderId="27" xfId="4" applyFont="1" applyBorder="1">
      <alignment vertical="center"/>
    </xf>
    <xf numFmtId="0" fontId="33" fillId="0" borderId="28" xfId="4" applyFont="1" applyBorder="1">
      <alignment vertical="center"/>
    </xf>
    <xf numFmtId="0" fontId="0" fillId="0" borderId="27" xfId="0" applyBorder="1"/>
    <xf numFmtId="0" fontId="33" fillId="0" borderId="29" xfId="4" applyFont="1" applyBorder="1">
      <alignment vertical="center"/>
    </xf>
    <xf numFmtId="0" fontId="0" fillId="0" borderId="30" xfId="0" applyBorder="1"/>
    <xf numFmtId="0" fontId="28" fillId="0" borderId="0" xfId="4" applyFont="1">
      <alignment vertical="center"/>
    </xf>
    <xf numFmtId="0" fontId="37" fillId="0" borderId="0" xfId="4" applyFont="1">
      <alignment vertical="center"/>
    </xf>
    <xf numFmtId="0" fontId="36" fillId="0" borderId="0" xfId="2" applyFont="1">
      <alignment vertical="center"/>
    </xf>
    <xf numFmtId="176" fontId="4" fillId="5" borderId="2" xfId="1" applyNumberFormat="1" applyFont="1" applyFill="1" applyBorder="1" applyAlignment="1">
      <alignment vertical="center" shrinkToFit="1"/>
    </xf>
    <xf numFmtId="176" fontId="4" fillId="0" borderId="24" xfId="1" applyNumberFormat="1" applyFont="1" applyBorder="1" applyAlignment="1">
      <alignment horizontal="center" vertical="center" wrapText="1" shrinkToFit="1"/>
    </xf>
    <xf numFmtId="176" fontId="4" fillId="0" borderId="44" xfId="1" applyNumberFormat="1" applyFont="1" applyBorder="1" applyAlignment="1">
      <alignment horizontal="center" vertical="center" wrapText="1" shrinkToFit="1"/>
    </xf>
    <xf numFmtId="176" fontId="4" fillId="5" borderId="4" xfId="1" applyNumberFormat="1" applyFont="1" applyFill="1" applyBorder="1" applyAlignment="1" applyProtection="1">
      <alignment horizontal="right" vertical="center" shrinkToFit="1"/>
      <protection locked="0"/>
    </xf>
    <xf numFmtId="0" fontId="0" fillId="0" borderId="0" xfId="0" applyAlignment="1">
      <alignment horizontal="left" vertical="center" shrinkToFit="1"/>
    </xf>
    <xf numFmtId="176" fontId="7" fillId="0" borderId="0" xfId="0" applyNumberFormat="1" applyFont="1" applyAlignment="1">
      <alignment horizontal="left" vertical="top"/>
    </xf>
    <xf numFmtId="176" fontId="4" fillId="0" borderId="3" xfId="1" applyNumberFormat="1" applyFont="1" applyBorder="1" applyAlignment="1" applyProtection="1">
      <alignment horizontal="right" vertical="center" shrinkToFit="1"/>
      <protection locked="0"/>
    </xf>
    <xf numFmtId="176" fontId="15" fillId="0" borderId="9" xfId="1" applyNumberFormat="1" applyFont="1" applyBorder="1" applyAlignment="1">
      <alignment horizontal="distributed" vertical="center" shrinkToFit="1"/>
    </xf>
    <xf numFmtId="0" fontId="26" fillId="0" borderId="0" xfId="2" applyFont="1" applyAlignment="1">
      <alignment horizontal="center" vertical="center"/>
    </xf>
    <xf numFmtId="0" fontId="34" fillId="0" borderId="0" xfId="4" applyFont="1" applyAlignment="1">
      <alignment horizontal="left" vertical="center"/>
    </xf>
    <xf numFmtId="176" fontId="19" fillId="0" borderId="1" xfId="0" applyNumberFormat="1" applyFont="1" applyBorder="1" applyAlignment="1">
      <alignment horizontal="left" vertical="center" shrinkToFit="1"/>
    </xf>
    <xf numFmtId="178" fontId="23" fillId="0" borderId="51" xfId="0" applyNumberFormat="1" applyFont="1" applyBorder="1" applyAlignment="1">
      <alignment horizontal="center" vertical="center" shrinkToFit="1"/>
    </xf>
    <xf numFmtId="178" fontId="23" fillId="0" borderId="52" xfId="0" applyNumberFormat="1" applyFont="1" applyBorder="1" applyAlignment="1">
      <alignment horizontal="center" vertical="center" shrinkToFit="1"/>
    </xf>
    <xf numFmtId="0" fontId="23" fillId="0" borderId="53" xfId="0" applyFont="1" applyBorder="1" applyAlignment="1">
      <alignment horizontal="center" vertical="center" shrinkToFit="1"/>
    </xf>
    <xf numFmtId="0" fontId="23" fillId="0" borderId="38"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25" fillId="7" borderId="6" xfId="0" applyFont="1" applyFill="1" applyBorder="1" applyAlignment="1">
      <alignment horizontal="center" vertical="center"/>
    </xf>
    <xf numFmtId="0" fontId="22" fillId="7" borderId="25" xfId="0" applyFont="1" applyFill="1" applyBorder="1" applyAlignment="1">
      <alignment horizontal="center" vertical="center"/>
    </xf>
    <xf numFmtId="0" fontId="22" fillId="7" borderId="26" xfId="0" applyFont="1" applyFill="1" applyBorder="1" applyAlignment="1">
      <alignment horizontal="center" vertical="center"/>
    </xf>
    <xf numFmtId="0" fontId="22" fillId="7" borderId="31" xfId="0" applyFont="1" applyFill="1" applyBorder="1" applyAlignment="1">
      <alignment horizontal="center" vertical="center"/>
    </xf>
    <xf numFmtId="0" fontId="22" fillId="7" borderId="30" xfId="0" applyFont="1" applyFill="1" applyBorder="1" applyAlignment="1">
      <alignment horizontal="center" vertical="center"/>
    </xf>
    <xf numFmtId="176" fontId="22" fillId="7" borderId="25" xfId="0" applyNumberFormat="1" applyFont="1" applyFill="1" applyBorder="1" applyAlignment="1">
      <alignment horizontal="center" vertical="center"/>
    </xf>
    <xf numFmtId="177" fontId="25" fillId="7" borderId="6" xfId="0" applyNumberFormat="1" applyFont="1" applyFill="1" applyBorder="1" applyAlignment="1">
      <alignment horizontal="center" vertical="center"/>
    </xf>
    <xf numFmtId="0" fontId="7" fillId="0" borderId="0" xfId="0" applyFont="1" applyAlignment="1">
      <alignment vertical="distributed" wrapText="1"/>
    </xf>
    <xf numFmtId="176" fontId="0" fillId="0" borderId="0" xfId="0" applyNumberFormat="1" applyAlignment="1">
      <alignment horizontal="center"/>
    </xf>
    <xf numFmtId="176" fontId="7" fillId="0" borderId="0" xfId="0" applyNumberFormat="1" applyFont="1" applyAlignment="1">
      <alignment horizontal="center" vertical="center" shrinkToFit="1"/>
    </xf>
    <xf numFmtId="179" fontId="24" fillId="7" borderId="27" xfId="0" applyNumberFormat="1" applyFont="1" applyFill="1" applyBorder="1" applyAlignment="1">
      <alignment horizontal="center" vertical="center" wrapText="1"/>
    </xf>
    <xf numFmtId="179" fontId="24" fillId="7" borderId="0" xfId="0" applyNumberFormat="1" applyFont="1" applyFill="1" applyAlignment="1">
      <alignment horizontal="center" vertical="center" wrapText="1"/>
    </xf>
    <xf numFmtId="179" fontId="24" fillId="7" borderId="28" xfId="0" applyNumberFormat="1" applyFont="1" applyFill="1" applyBorder="1" applyAlignment="1">
      <alignment horizontal="center" vertical="center" wrapText="1"/>
    </xf>
    <xf numFmtId="179" fontId="24" fillId="7" borderId="29" xfId="0" applyNumberFormat="1" applyFont="1" applyFill="1" applyBorder="1" applyAlignment="1">
      <alignment horizontal="center" vertical="center" wrapText="1"/>
    </xf>
    <xf numFmtId="179" fontId="24" fillId="7" borderId="31" xfId="0" applyNumberFormat="1" applyFont="1" applyFill="1" applyBorder="1" applyAlignment="1">
      <alignment horizontal="center" vertical="center" wrapText="1"/>
    </xf>
    <xf numFmtId="179" fontId="24" fillId="7" borderId="30" xfId="0" applyNumberFormat="1" applyFont="1" applyFill="1" applyBorder="1" applyAlignment="1">
      <alignment horizontal="center" vertical="center" wrapText="1"/>
    </xf>
    <xf numFmtId="178" fontId="12" fillId="7" borderId="25" xfId="0" applyNumberFormat="1" applyFont="1" applyFill="1" applyBorder="1" applyAlignment="1">
      <alignment horizontal="center" vertical="center"/>
    </xf>
    <xf numFmtId="178" fontId="12" fillId="7" borderId="26" xfId="0" applyNumberFormat="1" applyFont="1" applyFill="1" applyBorder="1" applyAlignment="1">
      <alignment horizontal="center" vertical="center"/>
    </xf>
    <xf numFmtId="178" fontId="12" fillId="7" borderId="0" xfId="0" applyNumberFormat="1" applyFont="1" applyFill="1" applyAlignment="1">
      <alignment horizontal="center" vertical="center"/>
    </xf>
    <xf numFmtId="178" fontId="12" fillId="7" borderId="28" xfId="0" applyNumberFormat="1" applyFont="1" applyFill="1" applyBorder="1" applyAlignment="1">
      <alignment horizontal="center" vertical="center"/>
    </xf>
    <xf numFmtId="178" fontId="12" fillId="7" borderId="31" xfId="0" applyNumberFormat="1" applyFont="1" applyFill="1" applyBorder="1" applyAlignment="1">
      <alignment horizontal="center" vertical="center"/>
    </xf>
    <xf numFmtId="178" fontId="12" fillId="7" borderId="30" xfId="0" applyNumberFormat="1" applyFont="1" applyFill="1" applyBorder="1" applyAlignment="1">
      <alignment horizontal="center" vertical="center"/>
    </xf>
    <xf numFmtId="176" fontId="4" fillId="0" borderId="24" xfId="1" applyNumberFormat="1" applyFont="1" applyBorder="1" applyAlignment="1">
      <alignment horizontal="center" vertical="center" wrapText="1" shrinkToFit="1"/>
    </xf>
    <xf numFmtId="176" fontId="4" fillId="0" borderId="44" xfId="1" applyNumberFormat="1" applyFont="1" applyBorder="1" applyAlignment="1">
      <alignment horizontal="center" vertical="center" wrapText="1" shrinkToFit="1"/>
    </xf>
    <xf numFmtId="178" fontId="12" fillId="7" borderId="24" xfId="0" applyNumberFormat="1" applyFont="1" applyFill="1" applyBorder="1" applyAlignment="1">
      <alignment horizontal="center" vertical="center"/>
    </xf>
    <xf numFmtId="178" fontId="12" fillId="7" borderId="27" xfId="0" applyNumberFormat="1" applyFont="1" applyFill="1" applyBorder="1" applyAlignment="1">
      <alignment horizontal="center" vertical="center"/>
    </xf>
    <xf numFmtId="178" fontId="12" fillId="7" borderId="29" xfId="0" applyNumberFormat="1" applyFont="1" applyFill="1" applyBorder="1" applyAlignment="1">
      <alignment horizontal="center" vertical="center"/>
    </xf>
    <xf numFmtId="176" fontId="9" fillId="0" borderId="1" xfId="0" applyNumberFormat="1" applyFont="1" applyBorder="1" applyAlignment="1">
      <alignment horizontal="left" vertical="center" shrinkToFit="1"/>
    </xf>
    <xf numFmtId="178" fontId="23" fillId="0" borderId="13" xfId="0" applyNumberFormat="1" applyFont="1" applyBorder="1" applyAlignment="1">
      <alignment horizontal="center" vertical="center" shrinkToFit="1"/>
    </xf>
    <xf numFmtId="178" fontId="23" fillId="0" borderId="11" xfId="0" applyNumberFormat="1"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4" xfId="0" applyFont="1" applyBorder="1" applyAlignment="1">
      <alignment horizontal="center" vertical="center" shrinkToFit="1"/>
    </xf>
    <xf numFmtId="176" fontId="15" fillId="0" borderId="0" xfId="0" applyNumberFormat="1" applyFont="1" applyAlignment="1">
      <alignment vertical="center" shrinkToFit="1"/>
    </xf>
    <xf numFmtId="176" fontId="15" fillId="0" borderId="0" xfId="0" applyNumberFormat="1" applyFont="1" applyAlignment="1">
      <alignment vertical="center" wrapText="1" shrinkToFit="1"/>
    </xf>
    <xf numFmtId="176" fontId="4" fillId="0" borderId="36" xfId="1" applyNumberFormat="1" applyFont="1" applyFill="1" applyBorder="1" applyAlignment="1">
      <alignment horizontal="center" vertical="center" shrinkToFit="1"/>
    </xf>
    <xf numFmtId="176" fontId="4" fillId="0" borderId="43" xfId="1" applyNumberFormat="1" applyFont="1" applyFill="1" applyBorder="1" applyAlignment="1">
      <alignment horizontal="center" vertical="center" shrinkToFit="1"/>
    </xf>
    <xf numFmtId="176" fontId="4" fillId="0" borderId="38" xfId="1" applyNumberFormat="1" applyFont="1" applyFill="1" applyBorder="1" applyAlignment="1">
      <alignment horizontal="center" vertical="center" shrinkToFit="1"/>
    </xf>
    <xf numFmtId="176" fontId="9" fillId="0" borderId="1" xfId="1" applyNumberFormat="1" applyFont="1" applyBorder="1" applyAlignment="1">
      <alignment horizontal="left" vertical="center" shrinkToFit="1"/>
    </xf>
    <xf numFmtId="176" fontId="3" fillId="0" borderId="42" xfId="1" applyNumberFormat="1" applyFont="1" applyBorder="1" applyAlignment="1">
      <alignment shrinkToFit="1"/>
    </xf>
    <xf numFmtId="0" fontId="0" fillId="0" borderId="42" xfId="0" applyBorder="1" applyAlignment="1">
      <alignment shrinkToFit="1"/>
    </xf>
    <xf numFmtId="176" fontId="3" fillId="0" borderId="42" xfId="1" applyNumberFormat="1" applyFont="1" applyBorder="1" applyAlignment="1">
      <alignment horizontal="left" shrinkToFit="1"/>
    </xf>
  </cellXfs>
  <cellStyles count="5">
    <cellStyle name="桁区切り" xfId="1" builtinId="6"/>
    <cellStyle name="標準" xfId="0" builtinId="0"/>
    <cellStyle name="標準_Sheet1" xfId="4" xr:uid="{44E56BCB-E0DF-4150-B29B-99033F78D7FD}"/>
    <cellStyle name="標準_Sheet2" xfId="3" xr:uid="{AD8C2DE3-9B62-401E-B19C-773601CA2FB9}"/>
    <cellStyle name="標準_Sheet3" xfId="2" xr:uid="{D5343C5F-45D6-43CC-BCD4-7EECFA0F1C97}"/>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18</xdr:row>
      <xdr:rowOff>142875</xdr:rowOff>
    </xdr:from>
    <xdr:to>
      <xdr:col>4</xdr:col>
      <xdr:colOff>123825</xdr:colOff>
      <xdr:row>19</xdr:row>
      <xdr:rowOff>104775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2886075" y="4905375"/>
          <a:ext cx="323850" cy="200025"/>
        </a:xfrm>
        <a:prstGeom prst="rect">
          <a:avLst/>
        </a:prstGeom>
        <a:noFill/>
        <a:ln w="9525">
          <a:noFill/>
          <a:miter lim="800000"/>
          <a:headEnd/>
          <a:tailEnd/>
        </a:ln>
      </xdr:spPr>
    </xdr:sp>
    <xdr:clientData/>
  </xdr:twoCellAnchor>
  <xdr:twoCellAnchor editAs="oneCell">
    <xdr:from>
      <xdr:col>3</xdr:col>
      <xdr:colOff>0</xdr:colOff>
      <xdr:row>17</xdr:row>
      <xdr:rowOff>142875</xdr:rowOff>
    </xdr:from>
    <xdr:to>
      <xdr:col>4</xdr:col>
      <xdr:colOff>123825</xdr:colOff>
      <xdr:row>18</xdr:row>
      <xdr:rowOff>104775</xdr:rowOff>
    </xdr:to>
    <xdr:sp macro="" textlink="">
      <xdr:nvSpPr>
        <xdr:cNvPr id="2050" name="Text Box 1">
          <a:extLst>
            <a:ext uri="{FF2B5EF4-FFF2-40B4-BE49-F238E27FC236}">
              <a16:creationId xmlns:a16="http://schemas.microsoft.com/office/drawing/2014/main" id="{00000000-0008-0000-0100-000002080000}"/>
            </a:ext>
          </a:extLst>
        </xdr:cNvPr>
        <xdr:cNvSpPr txBox="1">
          <a:spLocks noChangeArrowheads="1"/>
        </xdr:cNvSpPr>
      </xdr:nvSpPr>
      <xdr:spPr bwMode="auto">
        <a:xfrm>
          <a:off x="2886075" y="4667250"/>
          <a:ext cx="323850" cy="200025"/>
        </a:xfrm>
        <a:prstGeom prst="rect">
          <a:avLst/>
        </a:prstGeom>
        <a:noFill/>
        <a:ln w="9525">
          <a:noFill/>
          <a:miter lim="800000"/>
          <a:headEnd/>
          <a:tailEnd/>
        </a:ln>
      </xdr:spPr>
    </xdr:sp>
    <xdr:clientData/>
  </xdr:twoCellAnchor>
  <xdr:oneCellAnchor>
    <xdr:from>
      <xdr:col>3</xdr:col>
      <xdr:colOff>0</xdr:colOff>
      <xdr:row>17</xdr:row>
      <xdr:rowOff>142875</xdr:rowOff>
    </xdr:from>
    <xdr:ext cx="327025" cy="203200"/>
    <xdr:sp macro="" textlink="">
      <xdr:nvSpPr>
        <xdr:cNvPr id="4" name="Text Box 1">
          <a:extLst>
            <a:ext uri="{FF2B5EF4-FFF2-40B4-BE49-F238E27FC236}">
              <a16:creationId xmlns:a16="http://schemas.microsoft.com/office/drawing/2014/main" id="{91B9F5FB-1D7E-45F1-B683-2CF68B2361A8}"/>
            </a:ext>
          </a:extLst>
        </xdr:cNvPr>
        <xdr:cNvSpPr txBox="1">
          <a:spLocks noChangeArrowheads="1"/>
        </xdr:cNvSpPr>
      </xdr:nvSpPr>
      <xdr:spPr bwMode="auto">
        <a:xfrm>
          <a:off x="2895600" y="4956175"/>
          <a:ext cx="327025" cy="203200"/>
        </a:xfrm>
        <a:prstGeom prst="rect">
          <a:avLst/>
        </a:prstGeom>
        <a:noFill/>
        <a:ln w="9525">
          <a:noFill/>
          <a:miter lim="800000"/>
          <a:headEnd/>
          <a:tailEnd/>
        </a:ln>
      </xdr:spPr>
    </xdr:sp>
    <xdr:clientData/>
  </xdr:oneCellAnchor>
  <xdr:oneCellAnchor>
    <xdr:from>
      <xdr:col>3</xdr:col>
      <xdr:colOff>0</xdr:colOff>
      <xdr:row>16</xdr:row>
      <xdr:rowOff>142875</xdr:rowOff>
    </xdr:from>
    <xdr:ext cx="327025" cy="203200"/>
    <xdr:sp macro="" textlink="">
      <xdr:nvSpPr>
        <xdr:cNvPr id="5" name="Text Box 1">
          <a:extLst>
            <a:ext uri="{FF2B5EF4-FFF2-40B4-BE49-F238E27FC236}">
              <a16:creationId xmlns:a16="http://schemas.microsoft.com/office/drawing/2014/main" id="{437E5FA1-D372-46A4-9EA9-75C6DB79922B}"/>
            </a:ext>
          </a:extLst>
        </xdr:cNvPr>
        <xdr:cNvSpPr txBox="1">
          <a:spLocks noChangeArrowheads="1"/>
        </xdr:cNvSpPr>
      </xdr:nvSpPr>
      <xdr:spPr bwMode="auto">
        <a:xfrm>
          <a:off x="2895600" y="4714875"/>
          <a:ext cx="327025" cy="20320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18</xdr:row>
      <xdr:rowOff>142875</xdr:rowOff>
    </xdr:from>
    <xdr:to>
      <xdr:col>16</xdr:col>
      <xdr:colOff>123825</xdr:colOff>
      <xdr:row>19</xdr:row>
      <xdr:rowOff>114300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12144375" y="4905375"/>
          <a:ext cx="323850" cy="209550"/>
        </a:xfrm>
        <a:prstGeom prst="rect">
          <a:avLst/>
        </a:prstGeom>
        <a:noFill/>
        <a:ln w="9525">
          <a:noFill/>
          <a:miter lim="800000"/>
          <a:headEnd/>
          <a:tailEnd/>
        </a:ln>
      </xdr:spPr>
    </xdr:sp>
    <xdr:clientData/>
  </xdr:twoCellAnchor>
  <xdr:twoCellAnchor editAs="oneCell">
    <xdr:from>
      <xdr:col>15</xdr:col>
      <xdr:colOff>0</xdr:colOff>
      <xdr:row>17</xdr:row>
      <xdr:rowOff>142875</xdr:rowOff>
    </xdr:from>
    <xdr:to>
      <xdr:col>16</xdr:col>
      <xdr:colOff>123825</xdr:colOff>
      <xdr:row>18</xdr:row>
      <xdr:rowOff>114300</xdr:rowOff>
    </xdr:to>
    <xdr:sp macro="" textlink="">
      <xdr:nvSpPr>
        <xdr:cNvPr id="3074" name="Text Box 1">
          <a:extLst>
            <a:ext uri="{FF2B5EF4-FFF2-40B4-BE49-F238E27FC236}">
              <a16:creationId xmlns:a16="http://schemas.microsoft.com/office/drawing/2014/main" id="{00000000-0008-0000-0200-0000020C0000}"/>
            </a:ext>
          </a:extLst>
        </xdr:cNvPr>
        <xdr:cNvSpPr txBox="1">
          <a:spLocks noChangeArrowheads="1"/>
        </xdr:cNvSpPr>
      </xdr:nvSpPr>
      <xdr:spPr bwMode="auto">
        <a:xfrm>
          <a:off x="12144375" y="4667250"/>
          <a:ext cx="32385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DC7E-A51F-4404-A576-9C64AB449473}">
  <sheetPr>
    <pageSetUpPr fitToPage="1"/>
  </sheetPr>
  <dimension ref="A1:N37"/>
  <sheetViews>
    <sheetView showGridLines="0" workbookViewId="0"/>
  </sheetViews>
  <sheetFormatPr defaultRowHeight="13.5" x14ac:dyDescent="0.15"/>
  <cols>
    <col min="15" max="15" width="12" customWidth="1"/>
  </cols>
  <sheetData>
    <row r="1" spans="1:14" x14ac:dyDescent="0.15">
      <c r="A1" s="273"/>
      <c r="B1" s="273"/>
      <c r="C1" s="273"/>
      <c r="D1" s="273"/>
      <c r="E1" s="273"/>
      <c r="F1" s="273"/>
      <c r="G1" s="273"/>
      <c r="H1" s="273"/>
      <c r="I1" s="273"/>
      <c r="J1" s="273"/>
      <c r="K1" s="273"/>
      <c r="L1" s="273"/>
      <c r="M1" s="273"/>
      <c r="N1" s="273"/>
    </row>
    <row r="2" spans="1:14" ht="18.75" x14ac:dyDescent="0.15">
      <c r="A2" s="309" t="s">
        <v>794</v>
      </c>
      <c r="B2" s="309"/>
      <c r="C2" s="309"/>
      <c r="D2" s="309"/>
      <c r="E2" s="309"/>
      <c r="F2" s="309"/>
      <c r="G2" s="309"/>
      <c r="H2" s="309"/>
      <c r="I2" s="309"/>
      <c r="J2" s="309"/>
      <c r="K2" s="273"/>
      <c r="L2" s="273"/>
      <c r="M2" s="273"/>
      <c r="N2" s="273"/>
    </row>
    <row r="3" spans="1:14" ht="23.25" customHeight="1" x14ac:dyDescent="0.15">
      <c r="A3" s="273"/>
      <c r="B3" s="273"/>
      <c r="C3" s="273"/>
      <c r="D3" s="273"/>
      <c r="E3" s="273"/>
      <c r="F3" s="273"/>
      <c r="G3" s="273"/>
      <c r="H3" s="273"/>
      <c r="I3" s="273"/>
      <c r="J3" s="273"/>
      <c r="K3" s="273"/>
      <c r="L3" s="273"/>
      <c r="M3" s="273"/>
      <c r="N3" s="273"/>
    </row>
    <row r="4" spans="1:14" x14ac:dyDescent="0.15">
      <c r="A4" s="273"/>
      <c r="B4" s="273"/>
      <c r="C4" s="273"/>
      <c r="D4" s="273"/>
      <c r="E4" s="273"/>
      <c r="F4" s="273"/>
      <c r="G4" s="273"/>
      <c r="H4" s="273"/>
      <c r="I4" s="273"/>
      <c r="J4" s="273"/>
      <c r="K4" s="273"/>
      <c r="L4" s="273"/>
      <c r="M4" s="273"/>
      <c r="N4" s="273"/>
    </row>
    <row r="5" spans="1:14" x14ac:dyDescent="0.15">
      <c r="A5" s="274" t="s">
        <v>714</v>
      </c>
      <c r="B5" s="275"/>
      <c r="C5" s="275"/>
      <c r="D5" s="275"/>
      <c r="E5" s="275"/>
      <c r="F5" s="275"/>
      <c r="G5" s="275"/>
      <c r="H5" s="275"/>
      <c r="I5" s="275"/>
      <c r="J5" s="275"/>
      <c r="K5" s="275"/>
      <c r="L5" s="273"/>
      <c r="M5" s="273"/>
      <c r="N5" s="273"/>
    </row>
    <row r="6" spans="1:14" x14ac:dyDescent="0.15">
      <c r="A6" s="274"/>
      <c r="B6" s="275"/>
      <c r="C6" s="275"/>
      <c r="D6" s="275"/>
      <c r="E6" s="275"/>
      <c r="F6" s="275"/>
      <c r="G6" s="275"/>
      <c r="H6" s="275"/>
      <c r="I6" s="275"/>
      <c r="J6" s="275"/>
      <c r="K6" s="275"/>
      <c r="L6" s="273"/>
      <c r="M6" s="273"/>
      <c r="N6" s="273"/>
    </row>
    <row r="7" spans="1:14" ht="14.25" x14ac:dyDescent="0.15">
      <c r="A7" s="276" t="s">
        <v>715</v>
      </c>
      <c r="B7" s="275"/>
      <c r="C7" s="275"/>
      <c r="D7" s="275"/>
      <c r="E7" s="275"/>
      <c r="F7" s="275"/>
      <c r="G7" s="275"/>
      <c r="H7" s="275"/>
      <c r="I7" s="275"/>
      <c r="J7" s="275"/>
      <c r="K7" s="275"/>
      <c r="L7" s="273"/>
      <c r="M7" s="273"/>
      <c r="N7" s="273"/>
    </row>
    <row r="8" spans="1:14" ht="14.25" x14ac:dyDescent="0.15">
      <c r="A8" s="276" t="s">
        <v>716</v>
      </c>
      <c r="B8" s="273"/>
      <c r="C8" s="273"/>
      <c r="D8" s="273"/>
      <c r="E8" s="273"/>
      <c r="F8" s="273"/>
      <c r="G8" s="273"/>
      <c r="H8" s="273"/>
      <c r="I8" s="273"/>
      <c r="J8" s="273"/>
      <c r="K8" s="273"/>
      <c r="L8" s="273"/>
      <c r="M8" s="273"/>
      <c r="N8" s="273"/>
    </row>
    <row r="9" spans="1:14" ht="14.25" x14ac:dyDescent="0.15">
      <c r="A9" s="276"/>
      <c r="B9" s="273"/>
      <c r="C9" s="273"/>
      <c r="D9" s="273"/>
      <c r="E9" s="273"/>
      <c r="F9" s="273"/>
      <c r="G9" s="273"/>
      <c r="H9" s="273"/>
      <c r="I9" s="273"/>
      <c r="J9" s="273"/>
      <c r="K9" s="273"/>
      <c r="L9" s="273"/>
      <c r="M9" s="273"/>
      <c r="N9" s="273"/>
    </row>
    <row r="10" spans="1:14" x14ac:dyDescent="0.15">
      <c r="A10" s="273" t="s">
        <v>717</v>
      </c>
      <c r="B10" s="273"/>
      <c r="C10" s="273"/>
      <c r="D10" s="273"/>
      <c r="E10" s="273"/>
      <c r="F10" s="273"/>
      <c r="G10" s="273"/>
      <c r="H10" s="273"/>
      <c r="I10" s="273"/>
      <c r="J10" s="273"/>
      <c r="K10" s="273"/>
      <c r="L10" s="273"/>
      <c r="M10" s="273"/>
      <c r="N10" s="273"/>
    </row>
    <row r="11" spans="1:14" x14ac:dyDescent="0.15">
      <c r="A11" s="273" t="s">
        <v>718</v>
      </c>
      <c r="B11" s="273"/>
      <c r="C11" s="273"/>
      <c r="D11" s="273"/>
      <c r="E11" s="273"/>
      <c r="F11" s="273"/>
      <c r="G11" s="273"/>
      <c r="H11" s="273"/>
      <c r="I11" s="273"/>
      <c r="J11" s="273"/>
      <c r="K11" s="273"/>
      <c r="L11" s="273"/>
      <c r="M11" s="273"/>
      <c r="N11" s="273"/>
    </row>
    <row r="12" spans="1:14" ht="14.25" x14ac:dyDescent="0.15">
      <c r="A12" s="276"/>
      <c r="B12" s="273"/>
      <c r="C12" s="273"/>
      <c r="D12" s="273"/>
      <c r="E12" s="273"/>
      <c r="F12" s="273"/>
      <c r="G12" s="273"/>
      <c r="H12" s="273"/>
      <c r="I12" s="273"/>
      <c r="J12" s="273"/>
      <c r="K12" s="273"/>
      <c r="L12" s="273"/>
      <c r="M12" s="273"/>
      <c r="N12" s="273"/>
    </row>
    <row r="13" spans="1:14" x14ac:dyDescent="0.15">
      <c r="A13" s="274" t="s">
        <v>795</v>
      </c>
      <c r="B13" s="273"/>
      <c r="C13" s="273"/>
      <c r="D13" s="273"/>
      <c r="E13" s="273"/>
      <c r="F13" s="273"/>
      <c r="G13" s="273"/>
      <c r="H13" s="273"/>
      <c r="I13" s="273"/>
      <c r="J13" s="273"/>
      <c r="K13" s="273"/>
      <c r="L13" s="273"/>
      <c r="M13" s="273"/>
      <c r="N13" s="273"/>
    </row>
    <row r="14" spans="1:14" x14ac:dyDescent="0.15">
      <c r="A14" s="274"/>
      <c r="B14" s="273"/>
      <c r="C14" s="273"/>
      <c r="D14" s="273"/>
      <c r="E14" s="273"/>
      <c r="F14" s="273"/>
      <c r="G14" s="273"/>
      <c r="H14" s="273"/>
      <c r="I14" s="273"/>
      <c r="J14" s="273"/>
      <c r="K14" s="273"/>
      <c r="L14" s="273"/>
      <c r="M14" s="273"/>
      <c r="N14" s="273"/>
    </row>
    <row r="15" spans="1:14" ht="14.25" x14ac:dyDescent="0.15">
      <c r="A15" s="276" t="s">
        <v>796</v>
      </c>
      <c r="B15" s="273"/>
      <c r="C15" s="273"/>
      <c r="D15" s="273"/>
      <c r="E15" s="273"/>
      <c r="F15" s="273"/>
      <c r="G15" s="273"/>
      <c r="H15" s="273"/>
      <c r="I15" s="273"/>
      <c r="J15" s="273"/>
      <c r="K15" s="273"/>
      <c r="L15" s="273"/>
      <c r="M15" s="273"/>
      <c r="N15" s="273"/>
    </row>
    <row r="16" spans="1:14" x14ac:dyDescent="0.15">
      <c r="A16" s="273"/>
      <c r="B16" s="273"/>
      <c r="C16" s="273"/>
      <c r="D16" s="273"/>
      <c r="E16" s="273"/>
      <c r="F16" s="273"/>
      <c r="G16" s="273"/>
      <c r="H16" s="273"/>
      <c r="I16" s="273"/>
      <c r="J16" s="273"/>
      <c r="K16" s="273"/>
      <c r="L16" s="273"/>
      <c r="M16" s="273"/>
      <c r="N16" s="273"/>
    </row>
    <row r="17" spans="1:14" x14ac:dyDescent="0.15">
      <c r="A17" s="274" t="s">
        <v>719</v>
      </c>
      <c r="B17" s="275"/>
      <c r="C17" s="275"/>
      <c r="D17" s="275"/>
      <c r="E17" s="275"/>
      <c r="F17" s="275"/>
      <c r="G17" s="275"/>
      <c r="H17" s="275"/>
      <c r="I17" s="275"/>
      <c r="J17" s="275"/>
      <c r="K17" s="275"/>
      <c r="L17" s="273"/>
      <c r="M17" s="273"/>
      <c r="N17" s="273"/>
    </row>
    <row r="18" spans="1:14" x14ac:dyDescent="0.15">
      <c r="A18" s="277"/>
      <c r="B18" s="275"/>
      <c r="C18" s="275"/>
      <c r="D18" s="275"/>
      <c r="E18" s="275"/>
      <c r="F18" s="275"/>
      <c r="G18" s="275"/>
      <c r="H18" s="275"/>
      <c r="I18" s="275"/>
      <c r="J18" s="275"/>
      <c r="K18" s="275"/>
      <c r="L18" s="273"/>
      <c r="M18" s="273"/>
      <c r="N18" s="273"/>
    </row>
    <row r="19" spans="1:14" ht="14.25" x14ac:dyDescent="0.15">
      <c r="A19" s="276" t="s">
        <v>797</v>
      </c>
      <c r="B19" s="273"/>
      <c r="C19" s="273"/>
      <c r="D19" s="273"/>
      <c r="E19" s="273"/>
      <c r="F19" s="273"/>
      <c r="G19" s="273"/>
      <c r="H19" s="273"/>
      <c r="I19" s="273"/>
      <c r="J19" s="273"/>
      <c r="K19" s="273"/>
      <c r="L19" s="273"/>
      <c r="M19" s="273"/>
      <c r="N19" s="273"/>
    </row>
    <row r="20" spans="1:14" ht="13.5" customHeight="1" x14ac:dyDescent="0.15">
      <c r="A20" s="273"/>
      <c r="B20" s="273"/>
      <c r="C20" s="273"/>
      <c r="D20" s="273"/>
      <c r="E20" s="273"/>
      <c r="F20" s="273"/>
      <c r="G20" s="273"/>
      <c r="H20" s="273"/>
      <c r="I20" s="273"/>
      <c r="J20" s="273"/>
      <c r="K20" s="273"/>
      <c r="L20" s="273"/>
      <c r="M20" s="273"/>
      <c r="N20" s="273"/>
    </row>
    <row r="21" spans="1:14" x14ac:dyDescent="0.15">
      <c r="A21" s="273" t="s">
        <v>720</v>
      </c>
      <c r="B21" s="273"/>
      <c r="C21" s="273"/>
      <c r="D21" s="273"/>
      <c r="E21" s="273"/>
      <c r="F21" s="273"/>
      <c r="G21" s="273"/>
      <c r="H21" s="273"/>
      <c r="I21" s="273"/>
      <c r="J21" s="273"/>
      <c r="K21" s="273"/>
      <c r="L21" s="273"/>
      <c r="M21" s="273"/>
      <c r="N21" s="273"/>
    </row>
    <row r="22" spans="1:14" ht="15" customHeight="1" x14ac:dyDescent="0.15">
      <c r="A22" s="273"/>
      <c r="B22" s="273"/>
      <c r="C22" s="273"/>
      <c r="D22" s="273"/>
      <c r="E22" s="273"/>
      <c r="F22" s="273"/>
      <c r="G22" s="273"/>
      <c r="H22" s="273"/>
      <c r="I22" s="273"/>
      <c r="J22" s="273"/>
      <c r="K22" s="273"/>
      <c r="L22" s="273"/>
      <c r="M22" s="273"/>
      <c r="N22" s="273"/>
    </row>
    <row r="23" spans="1:14" ht="15" customHeight="1" x14ac:dyDescent="0.15">
      <c r="A23" s="273" t="s">
        <v>721</v>
      </c>
      <c r="B23" s="273"/>
      <c r="C23" s="273"/>
      <c r="D23" s="273"/>
      <c r="E23" s="273"/>
      <c r="F23" s="273"/>
      <c r="G23" s="273"/>
      <c r="H23" s="273"/>
      <c r="I23" s="273"/>
      <c r="J23" s="273"/>
      <c r="K23" s="273"/>
      <c r="L23" s="273"/>
      <c r="M23" s="273"/>
      <c r="N23" s="273"/>
    </row>
    <row r="24" spans="1:14" x14ac:dyDescent="0.15">
      <c r="A24" s="273" t="s">
        <v>722</v>
      </c>
      <c r="B24" s="273"/>
      <c r="C24" s="273"/>
      <c r="D24" s="273"/>
      <c r="E24" s="273"/>
      <c r="F24" s="273"/>
      <c r="G24" s="273"/>
      <c r="H24" s="273"/>
      <c r="I24" s="273"/>
      <c r="J24" s="273"/>
      <c r="K24" s="273"/>
      <c r="L24" s="273"/>
      <c r="M24" s="273"/>
      <c r="N24" s="273"/>
    </row>
    <row r="25" spans="1:14" ht="12.75" customHeight="1" x14ac:dyDescent="0.15">
      <c r="A25" s="273"/>
      <c r="B25" s="273"/>
      <c r="C25" s="273"/>
      <c r="D25" s="273"/>
      <c r="E25" s="273"/>
      <c r="F25" s="273"/>
      <c r="G25" s="273"/>
      <c r="H25" s="273"/>
      <c r="I25" s="273"/>
      <c r="J25" s="273"/>
      <c r="K25" s="273"/>
      <c r="L25" s="273"/>
      <c r="M25" s="273"/>
      <c r="N25" s="273"/>
    </row>
    <row r="26" spans="1:14" x14ac:dyDescent="0.15">
      <c r="A26" s="273" t="s">
        <v>723</v>
      </c>
      <c r="B26" s="273"/>
      <c r="C26" s="273"/>
      <c r="D26" s="273"/>
      <c r="E26" s="273"/>
      <c r="F26" s="273"/>
      <c r="G26" s="273"/>
      <c r="H26" s="273"/>
      <c r="I26" s="273"/>
      <c r="J26" s="273"/>
      <c r="K26" s="273"/>
      <c r="L26" s="273"/>
      <c r="M26" s="273"/>
      <c r="N26" s="273"/>
    </row>
    <row r="27" spans="1:14" ht="15" customHeight="1" x14ac:dyDescent="0.15">
      <c r="A27" s="273"/>
      <c r="B27" s="273"/>
      <c r="C27" s="273"/>
      <c r="D27" s="273"/>
      <c r="E27" s="273"/>
      <c r="F27" s="273"/>
      <c r="G27" s="273"/>
      <c r="H27" s="273"/>
      <c r="I27" s="273"/>
      <c r="J27" s="273"/>
      <c r="K27" s="273"/>
      <c r="L27" s="273"/>
      <c r="M27" s="273"/>
      <c r="N27" s="273"/>
    </row>
    <row r="28" spans="1:14" x14ac:dyDescent="0.15">
      <c r="A28" s="274" t="s">
        <v>724</v>
      </c>
      <c r="B28" s="273"/>
      <c r="C28" s="273"/>
      <c r="D28" s="273"/>
      <c r="E28" s="273"/>
      <c r="F28" s="273"/>
      <c r="G28" s="273"/>
      <c r="H28" s="273"/>
      <c r="I28" s="273"/>
      <c r="J28" s="273"/>
      <c r="K28" s="273"/>
      <c r="L28" s="273"/>
      <c r="M28" s="273"/>
      <c r="N28" s="273"/>
    </row>
    <row r="29" spans="1:14" ht="12.75" customHeight="1" x14ac:dyDescent="0.15">
      <c r="B29" s="273"/>
      <c r="C29" s="273"/>
      <c r="D29" s="273"/>
      <c r="E29" s="273"/>
      <c r="F29" s="273"/>
      <c r="G29" s="273"/>
      <c r="H29" s="273"/>
      <c r="I29" s="273"/>
      <c r="J29" s="273"/>
      <c r="K29" s="273"/>
      <c r="L29" s="273"/>
      <c r="M29" s="273"/>
      <c r="N29" s="273"/>
    </row>
    <row r="30" spans="1:14" ht="14.25" x14ac:dyDescent="0.15">
      <c r="A30" s="300" t="s">
        <v>798</v>
      </c>
      <c r="B30" s="273"/>
      <c r="C30" s="273"/>
      <c r="D30" s="273"/>
      <c r="E30" s="273"/>
      <c r="F30" s="273"/>
      <c r="G30" s="273"/>
      <c r="H30" s="273"/>
      <c r="I30" s="273"/>
      <c r="J30" s="273"/>
      <c r="K30" s="273"/>
      <c r="L30" s="273"/>
    </row>
    <row r="32" spans="1:14" ht="14.25" x14ac:dyDescent="0.15">
      <c r="A32" s="276" t="s">
        <v>801</v>
      </c>
    </row>
    <row r="33" spans="1:1" ht="14.25" x14ac:dyDescent="0.15">
      <c r="A33" s="276" t="s">
        <v>802</v>
      </c>
    </row>
    <row r="35" spans="1:1" x14ac:dyDescent="0.15">
      <c r="A35" t="s">
        <v>799</v>
      </c>
    </row>
    <row r="37" spans="1:1" x14ac:dyDescent="0.15">
      <c r="A37" t="s">
        <v>800</v>
      </c>
    </row>
  </sheetData>
  <mergeCells count="1">
    <mergeCell ref="A2:J2"/>
  </mergeCells>
  <phoneticPr fontId="2"/>
  <pageMargins left="0.73" right="0.22" top="0.38" bottom="0.17" header="0.37" footer="0.2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49"/>
  <sheetViews>
    <sheetView showZeros="0" zoomScale="70" zoomScaleNormal="70" zoomScaleSheetLayoutView="75" workbookViewId="0"/>
  </sheetViews>
  <sheetFormatPr defaultRowHeight="19.5" customHeight="1" x14ac:dyDescent="0.15"/>
  <cols>
    <col min="1" max="1" width="12.625" style="115" customWidth="1"/>
    <col min="2" max="3" width="12.625" style="7" customWidth="1"/>
    <col min="4" max="4" width="2.625" style="7" customWidth="1"/>
    <col min="5" max="7" width="12.625" style="7" customWidth="1"/>
    <col min="8" max="8" width="2.625" style="7" customWidth="1"/>
    <col min="9" max="9" width="12.625" style="115" customWidth="1"/>
    <col min="10" max="11" width="12.625" style="7" customWidth="1"/>
    <col min="12" max="12" width="2.625" style="7" customWidth="1"/>
    <col min="13" max="13" width="12.625" style="115" customWidth="1"/>
    <col min="14" max="15" width="12.625" style="7" customWidth="1"/>
    <col min="16" max="16" width="2.625" style="7" customWidth="1"/>
    <col min="17" max="17" width="12.625" style="115" customWidth="1"/>
    <col min="18" max="19" width="12.625" style="7" customWidth="1"/>
    <col min="20" max="16384" width="9" style="7"/>
  </cols>
  <sheetData>
    <row r="1" spans="1:19" s="5" customFormat="1" ht="42" customHeight="1" x14ac:dyDescent="0.3">
      <c r="A1" s="83" t="s">
        <v>216</v>
      </c>
      <c r="B1" s="77"/>
      <c r="C1" s="77"/>
      <c r="D1" s="77"/>
      <c r="E1" s="77"/>
      <c r="F1" s="77"/>
      <c r="G1" s="77"/>
      <c r="H1" s="77"/>
      <c r="I1" s="77"/>
      <c r="J1" s="77"/>
      <c r="K1" s="77"/>
      <c r="L1" s="77"/>
      <c r="M1" s="77"/>
      <c r="N1" s="7"/>
      <c r="O1" s="7"/>
    </row>
    <row r="2" spans="1:19" s="76" customFormat="1" ht="21.75" customHeight="1" x14ac:dyDescent="0.15">
      <c r="A2" s="318" t="s">
        <v>217</v>
      </c>
      <c r="B2" s="319">
        <f>尾張地区!B2</f>
        <v>0</v>
      </c>
      <c r="C2" s="319"/>
      <c r="D2" s="319"/>
      <c r="E2" s="319"/>
      <c r="F2" s="320"/>
      <c r="G2" s="318" t="s">
        <v>218</v>
      </c>
      <c r="H2" s="319">
        <f>尾張地区!B4</f>
        <v>0</v>
      </c>
      <c r="I2" s="319"/>
      <c r="J2" s="320"/>
      <c r="K2" s="318" t="s">
        <v>219</v>
      </c>
      <c r="L2" s="334">
        <f>尾張地区!B1</f>
        <v>0</v>
      </c>
      <c r="M2" s="334"/>
      <c r="N2" s="334"/>
      <c r="O2" s="334"/>
      <c r="P2" s="335"/>
      <c r="Q2" s="324" t="s">
        <v>220</v>
      </c>
      <c r="R2" s="324"/>
      <c r="S2" s="324"/>
    </row>
    <row r="3" spans="1:19" s="76" customFormat="1" ht="21.75" customHeight="1" x14ac:dyDescent="0.15">
      <c r="A3" s="318"/>
      <c r="B3" s="321"/>
      <c r="C3" s="321"/>
      <c r="D3" s="321"/>
      <c r="E3" s="321"/>
      <c r="F3" s="322"/>
      <c r="G3" s="318"/>
      <c r="H3" s="321"/>
      <c r="I3" s="321"/>
      <c r="J3" s="322"/>
      <c r="K3" s="318"/>
      <c r="L3" s="336"/>
      <c r="M3" s="336"/>
      <c r="N3" s="336"/>
      <c r="O3" s="336"/>
      <c r="P3" s="337"/>
      <c r="Q3" s="328">
        <f>尾張地区!B5</f>
        <v>0</v>
      </c>
      <c r="R3" s="329"/>
      <c r="S3" s="330"/>
    </row>
    <row r="4" spans="1:19" s="76" customFormat="1" ht="21.75" customHeight="1" x14ac:dyDescent="0.15">
      <c r="A4" s="318" t="s">
        <v>221</v>
      </c>
      <c r="B4" s="319">
        <f>尾張地区!B3</f>
        <v>0</v>
      </c>
      <c r="C4" s="319"/>
      <c r="D4" s="319"/>
      <c r="E4" s="319"/>
      <c r="F4" s="320"/>
      <c r="G4" s="318" t="s">
        <v>222</v>
      </c>
      <c r="H4" s="323">
        <f>C25+C39+G18+G39+K39+O28+O39+S25+S39</f>
        <v>0</v>
      </c>
      <c r="I4" s="319"/>
      <c r="J4" s="320"/>
      <c r="K4" s="318"/>
      <c r="L4" s="336"/>
      <c r="M4" s="336"/>
      <c r="N4" s="336"/>
      <c r="O4" s="336"/>
      <c r="P4" s="337"/>
      <c r="Q4" s="328"/>
      <c r="R4" s="329"/>
      <c r="S4" s="330"/>
    </row>
    <row r="5" spans="1:19" s="76" customFormat="1" ht="21.75" customHeight="1" x14ac:dyDescent="0.15">
      <c r="A5" s="318"/>
      <c r="B5" s="321"/>
      <c r="C5" s="321"/>
      <c r="D5" s="321"/>
      <c r="E5" s="321"/>
      <c r="F5" s="322"/>
      <c r="G5" s="318"/>
      <c r="H5" s="321"/>
      <c r="I5" s="321"/>
      <c r="J5" s="322"/>
      <c r="K5" s="318"/>
      <c r="L5" s="338"/>
      <c r="M5" s="338"/>
      <c r="N5" s="338"/>
      <c r="O5" s="338"/>
      <c r="P5" s="339"/>
      <c r="Q5" s="331"/>
      <c r="R5" s="332"/>
      <c r="S5" s="333"/>
    </row>
    <row r="6" spans="1:19" s="1" customFormat="1" ht="19.5" customHeight="1" x14ac:dyDescent="0.2">
      <c r="A6" s="2"/>
      <c r="B6" s="3"/>
      <c r="C6" s="9"/>
      <c r="D6" s="3"/>
      <c r="E6" s="2"/>
      <c r="F6" s="3"/>
      <c r="G6" s="9"/>
      <c r="I6" s="6"/>
      <c r="J6" s="3"/>
      <c r="K6" s="9"/>
      <c r="L6" s="3"/>
      <c r="M6" s="6"/>
      <c r="N6" s="3"/>
      <c r="O6" s="9"/>
      <c r="Q6" s="2"/>
      <c r="R6" s="3"/>
      <c r="S6" s="9"/>
    </row>
    <row r="7" spans="1:19" ht="19.5" customHeight="1" thickBot="1" x14ac:dyDescent="0.2">
      <c r="A7" s="93" t="s">
        <v>407</v>
      </c>
      <c r="E7" s="93" t="s">
        <v>422</v>
      </c>
      <c r="I7" s="93" t="s">
        <v>423</v>
      </c>
      <c r="M7" s="93" t="s">
        <v>438</v>
      </c>
      <c r="Q7" s="93" t="s">
        <v>439</v>
      </c>
    </row>
    <row r="8" spans="1:19" s="1" customFormat="1" ht="18.75" customHeight="1" thickBot="1" x14ac:dyDescent="0.2">
      <c r="A8" s="62" t="s">
        <v>379</v>
      </c>
      <c r="B8" s="63" t="s">
        <v>380</v>
      </c>
      <c r="C8" s="64" t="s">
        <v>192</v>
      </c>
      <c r="E8" s="62" t="s">
        <v>379</v>
      </c>
      <c r="F8" s="63" t="s">
        <v>380</v>
      </c>
      <c r="G8" s="64" t="s">
        <v>192</v>
      </c>
      <c r="I8" s="62" t="s">
        <v>379</v>
      </c>
      <c r="J8" s="63" t="s">
        <v>380</v>
      </c>
      <c r="K8" s="64" t="s">
        <v>192</v>
      </c>
      <c r="M8" s="62" t="s">
        <v>379</v>
      </c>
      <c r="N8" s="63" t="s">
        <v>380</v>
      </c>
      <c r="O8" s="64" t="s">
        <v>192</v>
      </c>
      <c r="Q8" s="62" t="s">
        <v>379</v>
      </c>
      <c r="R8" s="63" t="s">
        <v>380</v>
      </c>
      <c r="S8" s="64" t="s">
        <v>192</v>
      </c>
    </row>
    <row r="9" spans="1:19" s="1" customFormat="1" ht="18.75" customHeight="1" x14ac:dyDescent="0.15">
      <c r="A9" s="22" t="s">
        <v>813</v>
      </c>
      <c r="B9" s="14">
        <v>250</v>
      </c>
      <c r="C9" s="15"/>
      <c r="D9" s="94"/>
      <c r="E9" s="22" t="s">
        <v>424</v>
      </c>
      <c r="F9" s="14">
        <v>400</v>
      </c>
      <c r="G9" s="15"/>
      <c r="H9" s="94"/>
      <c r="I9" s="22" t="s">
        <v>278</v>
      </c>
      <c r="J9" s="14">
        <v>500</v>
      </c>
      <c r="K9" s="15"/>
      <c r="L9" s="94"/>
      <c r="M9" s="22" t="s">
        <v>304</v>
      </c>
      <c r="N9" s="14">
        <v>200</v>
      </c>
      <c r="O9" s="126"/>
      <c r="P9" s="94"/>
      <c r="Q9" s="22" t="s">
        <v>305</v>
      </c>
      <c r="R9" s="14">
        <v>200</v>
      </c>
      <c r="S9" s="15"/>
    </row>
    <row r="10" spans="1:19" s="1" customFormat="1" ht="18.75" customHeight="1" x14ac:dyDescent="0.15">
      <c r="A10" s="256" t="s">
        <v>814</v>
      </c>
      <c r="B10" s="16">
        <v>200</v>
      </c>
      <c r="C10" s="17"/>
      <c r="D10" s="94"/>
      <c r="E10" s="23" t="s">
        <v>425</v>
      </c>
      <c r="F10" s="16">
        <v>200</v>
      </c>
      <c r="G10" s="17"/>
      <c r="H10" s="94"/>
      <c r="I10" s="61" t="s">
        <v>426</v>
      </c>
      <c r="J10" s="16">
        <v>450</v>
      </c>
      <c r="K10" s="17"/>
      <c r="L10" s="94"/>
      <c r="M10" s="23" t="s">
        <v>685</v>
      </c>
      <c r="N10" s="16">
        <v>100</v>
      </c>
      <c r="O10" s="32"/>
      <c r="P10" s="94"/>
      <c r="Q10" s="23" t="s">
        <v>306</v>
      </c>
      <c r="R10" s="16">
        <v>200</v>
      </c>
      <c r="S10" s="17"/>
    </row>
    <row r="11" spans="1:19" s="1" customFormat="1" ht="18.75" customHeight="1" x14ac:dyDescent="0.15">
      <c r="A11" s="61" t="s">
        <v>408</v>
      </c>
      <c r="B11" s="16">
        <v>100</v>
      </c>
      <c r="C11" s="17"/>
      <c r="D11" s="94"/>
      <c r="E11" s="23" t="s">
        <v>427</v>
      </c>
      <c r="F11" s="16">
        <v>100</v>
      </c>
      <c r="G11" s="17"/>
      <c r="H11" s="94"/>
      <c r="I11" s="61" t="s">
        <v>279</v>
      </c>
      <c r="J11" s="16">
        <v>100</v>
      </c>
      <c r="K11" s="17"/>
      <c r="L11" s="94"/>
      <c r="M11" s="23" t="s">
        <v>308</v>
      </c>
      <c r="N11" s="16">
        <v>150</v>
      </c>
      <c r="O11" s="32"/>
      <c r="P11" s="94"/>
      <c r="Q11" s="23" t="s">
        <v>307</v>
      </c>
      <c r="R11" s="16">
        <v>150</v>
      </c>
      <c r="S11" s="17"/>
    </row>
    <row r="12" spans="1:19" s="1" customFormat="1" ht="18.75" customHeight="1" x14ac:dyDescent="0.15">
      <c r="A12" s="308" t="s">
        <v>662</v>
      </c>
      <c r="B12" s="16">
        <v>200</v>
      </c>
      <c r="C12" s="17"/>
      <c r="D12" s="94"/>
      <c r="E12" s="23" t="s">
        <v>428</v>
      </c>
      <c r="F12" s="16">
        <v>200</v>
      </c>
      <c r="G12" s="17"/>
      <c r="H12" s="94"/>
      <c r="I12" s="23" t="s">
        <v>665</v>
      </c>
      <c r="J12" s="16">
        <v>150</v>
      </c>
      <c r="K12" s="17"/>
      <c r="L12" s="94"/>
      <c r="M12" s="22" t="s">
        <v>310</v>
      </c>
      <c r="N12" s="14">
        <v>250</v>
      </c>
      <c r="O12" s="32"/>
      <c r="P12" s="94"/>
      <c r="Q12" s="23" t="s">
        <v>309</v>
      </c>
      <c r="R12" s="16">
        <v>200</v>
      </c>
      <c r="S12" s="17"/>
    </row>
    <row r="13" spans="1:19" s="1" customFormat="1" ht="18.75" customHeight="1" x14ac:dyDescent="0.15">
      <c r="A13" s="23" t="s">
        <v>411</v>
      </c>
      <c r="B13" s="16">
        <v>200</v>
      </c>
      <c r="C13" s="17"/>
      <c r="D13" s="94"/>
      <c r="E13" s="33" t="s">
        <v>429</v>
      </c>
      <c r="F13" s="53">
        <v>100</v>
      </c>
      <c r="G13" s="108"/>
      <c r="H13" s="94"/>
      <c r="I13" s="23" t="s">
        <v>666</v>
      </c>
      <c r="J13" s="125">
        <v>200</v>
      </c>
      <c r="K13" s="17"/>
      <c r="L13" s="94"/>
      <c r="M13" s="23" t="s">
        <v>312</v>
      </c>
      <c r="N13" s="16">
        <v>150</v>
      </c>
      <c r="O13" s="32"/>
      <c r="P13" s="94"/>
      <c r="Q13" s="23" t="s">
        <v>311</v>
      </c>
      <c r="R13" s="16">
        <v>350</v>
      </c>
      <c r="S13" s="17"/>
    </row>
    <row r="14" spans="1:19" s="1" customFormat="1" ht="18.75" customHeight="1" x14ac:dyDescent="0.15">
      <c r="A14" s="23" t="s">
        <v>412</v>
      </c>
      <c r="B14" s="16">
        <v>150</v>
      </c>
      <c r="C14" s="17"/>
      <c r="D14" s="94"/>
      <c r="E14" s="23" t="s">
        <v>281</v>
      </c>
      <c r="F14" s="16">
        <v>150</v>
      </c>
      <c r="G14" s="17"/>
      <c r="H14" s="94"/>
      <c r="I14" s="23" t="s">
        <v>280</v>
      </c>
      <c r="J14" s="16">
        <v>350</v>
      </c>
      <c r="K14" s="17"/>
      <c r="L14" s="94"/>
      <c r="M14" s="23" t="s">
        <v>669</v>
      </c>
      <c r="N14" s="16">
        <v>150</v>
      </c>
      <c r="O14" s="32"/>
      <c r="P14" s="94"/>
      <c r="Q14" s="23" t="s">
        <v>313</v>
      </c>
      <c r="R14" s="16">
        <v>250</v>
      </c>
      <c r="S14" s="17"/>
    </row>
    <row r="15" spans="1:19" s="1" customFormat="1" ht="18.75" customHeight="1" x14ac:dyDescent="0.15">
      <c r="A15" s="23" t="s">
        <v>271</v>
      </c>
      <c r="B15" s="16">
        <v>250</v>
      </c>
      <c r="C15" s="17"/>
      <c r="D15" s="94"/>
      <c r="E15" s="23" t="s">
        <v>282</v>
      </c>
      <c r="F15" s="16">
        <v>100</v>
      </c>
      <c r="G15" s="17"/>
      <c r="H15" s="94"/>
      <c r="I15" s="23" t="s">
        <v>283</v>
      </c>
      <c r="J15" s="16">
        <v>200</v>
      </c>
      <c r="K15" s="17"/>
      <c r="L15" s="94"/>
      <c r="M15" s="23" t="s">
        <v>697</v>
      </c>
      <c r="N15" s="16">
        <v>150</v>
      </c>
      <c r="O15" s="32"/>
      <c r="P15" s="94"/>
      <c r="Q15" s="23" t="s">
        <v>314</v>
      </c>
      <c r="R15" s="16">
        <v>150</v>
      </c>
      <c r="S15" s="17"/>
    </row>
    <row r="16" spans="1:19" s="1" customFormat="1" ht="18.75" customHeight="1" x14ac:dyDescent="0.15">
      <c r="A16" s="23" t="s">
        <v>272</v>
      </c>
      <c r="B16" s="16">
        <v>100</v>
      </c>
      <c r="C16" s="17"/>
      <c r="D16" s="94"/>
      <c r="E16" s="23" t="s">
        <v>284</v>
      </c>
      <c r="F16" s="16">
        <v>150</v>
      </c>
      <c r="G16" s="17"/>
      <c r="H16" s="94"/>
      <c r="I16" s="61" t="s">
        <v>285</v>
      </c>
      <c r="J16" s="16">
        <v>200</v>
      </c>
      <c r="K16" s="17"/>
      <c r="L16" s="94"/>
      <c r="M16" s="22" t="s">
        <v>316</v>
      </c>
      <c r="N16" s="14">
        <v>200</v>
      </c>
      <c r="O16" s="32"/>
      <c r="P16" s="94"/>
      <c r="Q16" s="23" t="s">
        <v>315</v>
      </c>
      <c r="R16" s="16">
        <v>300</v>
      </c>
      <c r="S16" s="17"/>
    </row>
    <row r="17" spans="1:19" s="1" customFormat="1" ht="18.75" customHeight="1" x14ac:dyDescent="0.15">
      <c r="A17" s="23" t="s">
        <v>413</v>
      </c>
      <c r="B17" s="16">
        <v>150</v>
      </c>
      <c r="C17" s="17"/>
      <c r="E17" s="23"/>
      <c r="F17" s="16"/>
      <c r="G17" s="17"/>
      <c r="H17" s="94"/>
      <c r="I17" s="23" t="s">
        <v>286</v>
      </c>
      <c r="J17" s="16">
        <v>200</v>
      </c>
      <c r="K17" s="17"/>
      <c r="L17" s="94"/>
      <c r="M17" s="23" t="s">
        <v>440</v>
      </c>
      <c r="N17" s="16">
        <v>100</v>
      </c>
      <c r="O17" s="32"/>
      <c r="P17" s="94"/>
      <c r="Q17" s="23" t="s">
        <v>317</v>
      </c>
      <c r="R17" s="16">
        <v>200</v>
      </c>
      <c r="S17" s="17"/>
    </row>
    <row r="18" spans="1:19" s="1" customFormat="1" ht="18.75" customHeight="1" thickBot="1" x14ac:dyDescent="0.2">
      <c r="A18" s="23"/>
      <c r="B18" s="16"/>
      <c r="C18" s="15"/>
      <c r="E18" s="25" t="s">
        <v>241</v>
      </c>
      <c r="F18" s="20">
        <f>SUM(F9:F17)</f>
        <v>1400</v>
      </c>
      <c r="G18" s="51">
        <f>SUM(G9:G17)</f>
        <v>0</v>
      </c>
      <c r="H18" s="94"/>
      <c r="I18" s="23" t="s">
        <v>287</v>
      </c>
      <c r="J18" s="16">
        <v>600</v>
      </c>
      <c r="K18" s="17"/>
      <c r="L18" s="94"/>
      <c r="M18" s="23" t="s">
        <v>693</v>
      </c>
      <c r="N18" s="16">
        <v>200</v>
      </c>
      <c r="O18" s="32"/>
      <c r="P18" s="94"/>
      <c r="Q18" s="24"/>
      <c r="R18" s="19"/>
      <c r="S18" s="55"/>
    </row>
    <row r="19" spans="1:19" s="3" customFormat="1" ht="18.75" customHeight="1" thickBot="1" x14ac:dyDescent="0.2">
      <c r="A19" s="23"/>
      <c r="B19" s="16"/>
      <c r="C19" s="15"/>
      <c r="E19" s="90" t="s">
        <v>366</v>
      </c>
      <c r="H19" s="94"/>
      <c r="I19" s="217" t="s">
        <v>682</v>
      </c>
      <c r="J19" s="16">
        <v>200</v>
      </c>
      <c r="K19" s="17"/>
      <c r="L19" s="94"/>
      <c r="M19" s="22" t="s">
        <v>441</v>
      </c>
      <c r="N19" s="14">
        <v>250</v>
      </c>
      <c r="O19" s="32"/>
      <c r="P19" s="1"/>
      <c r="Q19" s="24"/>
      <c r="R19" s="19"/>
      <c r="S19" s="55"/>
    </row>
    <row r="20" spans="1:19" s="1" customFormat="1" ht="18.75" customHeight="1" thickBot="1" x14ac:dyDescent="0.2">
      <c r="A20" s="23"/>
      <c r="B20" s="16"/>
      <c r="C20" s="15"/>
      <c r="E20" s="62" t="s">
        <v>379</v>
      </c>
      <c r="F20" s="63" t="s">
        <v>380</v>
      </c>
      <c r="G20" s="64" t="s">
        <v>192</v>
      </c>
      <c r="H20" s="94"/>
      <c r="I20" s="23" t="s">
        <v>288</v>
      </c>
      <c r="J20" s="16">
        <v>550</v>
      </c>
      <c r="K20" s="17"/>
      <c r="L20" s="94"/>
      <c r="M20" s="23" t="s">
        <v>318</v>
      </c>
      <c r="N20" s="16">
        <v>200</v>
      </c>
      <c r="O20" s="32"/>
      <c r="Q20" s="33"/>
      <c r="R20" s="53"/>
      <c r="S20" s="54"/>
    </row>
    <row r="21" spans="1:19" s="1" customFormat="1" ht="18.75" customHeight="1" x14ac:dyDescent="0.15">
      <c r="A21" s="23"/>
      <c r="B21" s="16"/>
      <c r="C21" s="15"/>
      <c r="D21" s="94"/>
      <c r="E21" s="29" t="s">
        <v>430</v>
      </c>
      <c r="F21" s="30">
        <v>400</v>
      </c>
      <c r="G21" s="52"/>
      <c r="H21" s="94"/>
      <c r="I21" s="61" t="s">
        <v>289</v>
      </c>
      <c r="J21" s="16">
        <v>150</v>
      </c>
      <c r="K21" s="17"/>
      <c r="L21" s="94"/>
      <c r="M21" s="23" t="s">
        <v>442</v>
      </c>
      <c r="N21" s="16">
        <v>150</v>
      </c>
      <c r="O21" s="32"/>
      <c r="Q21" s="33"/>
      <c r="R21" s="53"/>
      <c r="S21" s="54"/>
    </row>
    <row r="22" spans="1:19" s="1" customFormat="1" ht="18.75" customHeight="1" x14ac:dyDescent="0.15">
      <c r="A22" s="23"/>
      <c r="B22" s="16"/>
      <c r="C22" s="15"/>
      <c r="D22" s="94"/>
      <c r="E22" s="23" t="s">
        <v>431</v>
      </c>
      <c r="F22" s="16">
        <v>250</v>
      </c>
      <c r="G22" s="17"/>
      <c r="H22" s="94"/>
      <c r="I22" s="23" t="s">
        <v>290</v>
      </c>
      <c r="J22" s="16">
        <v>200</v>
      </c>
      <c r="K22" s="17"/>
      <c r="L22" s="94"/>
      <c r="M22" s="22" t="s">
        <v>443</v>
      </c>
      <c r="N22" s="14">
        <v>100</v>
      </c>
      <c r="O22" s="32"/>
      <c r="Q22" s="24"/>
      <c r="R22" s="19"/>
      <c r="S22" s="55"/>
    </row>
    <row r="23" spans="1:19" s="1" customFormat="1" ht="18.75" customHeight="1" x14ac:dyDescent="0.15">
      <c r="A23" s="23"/>
      <c r="B23" s="16"/>
      <c r="C23" s="17"/>
      <c r="D23" s="94"/>
      <c r="E23" s="33" t="s">
        <v>293</v>
      </c>
      <c r="F23" s="53">
        <v>150</v>
      </c>
      <c r="G23" s="17"/>
      <c r="H23" s="94"/>
      <c r="I23" s="22" t="s">
        <v>291</v>
      </c>
      <c r="J23" s="14">
        <v>450</v>
      </c>
      <c r="K23" s="17"/>
      <c r="L23" s="94"/>
      <c r="M23" s="22"/>
      <c r="N23" s="14"/>
      <c r="O23" s="32"/>
      <c r="Q23" s="24"/>
      <c r="R23" s="19"/>
      <c r="S23" s="55"/>
    </row>
    <row r="24" spans="1:19" s="1" customFormat="1" ht="18.75" customHeight="1" x14ac:dyDescent="0.15">
      <c r="A24" s="23"/>
      <c r="B24" s="16"/>
      <c r="C24" s="17"/>
      <c r="D24" s="94"/>
      <c r="E24" s="23" t="s">
        <v>433</v>
      </c>
      <c r="F24" s="16">
        <v>150</v>
      </c>
      <c r="G24" s="108"/>
      <c r="H24" s="94"/>
      <c r="I24" s="23" t="s">
        <v>292</v>
      </c>
      <c r="J24" s="16">
        <v>200</v>
      </c>
      <c r="K24" s="17"/>
      <c r="L24" s="94"/>
      <c r="M24" s="22"/>
      <c r="N24" s="14"/>
      <c r="O24" s="32"/>
      <c r="Q24" s="22"/>
      <c r="R24" s="14"/>
      <c r="S24" s="15"/>
    </row>
    <row r="25" spans="1:19" s="124" customFormat="1" ht="18.75" customHeight="1" thickBot="1" x14ac:dyDescent="0.2">
      <c r="A25" s="25" t="s">
        <v>241</v>
      </c>
      <c r="B25" s="20">
        <f>SUM(B9:B24)</f>
        <v>1600</v>
      </c>
      <c r="C25" s="51">
        <f>SUM(C9:C24)</f>
        <v>0</v>
      </c>
      <c r="D25" s="94"/>
      <c r="E25" s="23" t="s">
        <v>434</v>
      </c>
      <c r="F25" s="16">
        <v>200</v>
      </c>
      <c r="G25" s="55"/>
      <c r="H25" s="94"/>
      <c r="I25" s="23" t="s">
        <v>432</v>
      </c>
      <c r="J25" s="16">
        <v>500</v>
      </c>
      <c r="K25" s="17"/>
      <c r="L25" s="94"/>
      <c r="M25" s="22"/>
      <c r="N25" s="14"/>
      <c r="O25" s="32"/>
      <c r="P25" s="1"/>
      <c r="Q25" s="25" t="s">
        <v>241</v>
      </c>
      <c r="R25" s="20">
        <f>SUM(R9:R24)</f>
        <v>2000</v>
      </c>
      <c r="S25" s="51">
        <f>SUM(S9:S24)</f>
        <v>0</v>
      </c>
    </row>
    <row r="26" spans="1:19" s="124" customFormat="1" ht="18.75" customHeight="1" thickBot="1" x14ac:dyDescent="0.2">
      <c r="A26" s="93" t="s">
        <v>414</v>
      </c>
      <c r="B26" s="7"/>
      <c r="C26" s="7"/>
      <c r="D26" s="94"/>
      <c r="E26" s="22" t="s">
        <v>435</v>
      </c>
      <c r="F26" s="14">
        <v>200</v>
      </c>
      <c r="G26" s="55"/>
      <c r="H26" s="94"/>
      <c r="I26" s="23" t="s">
        <v>294</v>
      </c>
      <c r="J26" s="16">
        <v>300</v>
      </c>
      <c r="K26" s="17"/>
      <c r="L26" s="3"/>
      <c r="M26" s="22"/>
      <c r="N26" s="14"/>
      <c r="O26" s="32"/>
      <c r="P26" s="3"/>
      <c r="Q26" s="90" t="s">
        <v>444</v>
      </c>
      <c r="R26" s="3"/>
      <c r="S26" s="3"/>
    </row>
    <row r="27" spans="1:19" s="1" customFormat="1" ht="18.75" customHeight="1" thickBot="1" x14ac:dyDescent="0.2">
      <c r="A27" s="62" t="s">
        <v>379</v>
      </c>
      <c r="B27" s="63" t="s">
        <v>380</v>
      </c>
      <c r="C27" s="64" t="s">
        <v>192</v>
      </c>
      <c r="D27" s="94"/>
      <c r="E27" s="61" t="s">
        <v>436</v>
      </c>
      <c r="F27" s="16">
        <v>250</v>
      </c>
      <c r="G27" s="15"/>
      <c r="H27" s="94"/>
      <c r="I27" s="22" t="s">
        <v>295</v>
      </c>
      <c r="J27" s="14">
        <v>350</v>
      </c>
      <c r="K27" s="17"/>
      <c r="M27" s="23"/>
      <c r="N27" s="16"/>
      <c r="O27" s="55"/>
      <c r="Q27" s="62" t="s">
        <v>379</v>
      </c>
      <c r="R27" s="63" t="s">
        <v>380</v>
      </c>
      <c r="S27" s="64" t="s">
        <v>192</v>
      </c>
    </row>
    <row r="28" spans="1:19" s="1" customFormat="1" ht="18.75" customHeight="1" thickBot="1" x14ac:dyDescent="0.2">
      <c r="A28" s="22" t="s">
        <v>416</v>
      </c>
      <c r="B28" s="14">
        <v>350</v>
      </c>
      <c r="C28" s="11"/>
      <c r="D28" s="94"/>
      <c r="E28" s="23" t="s">
        <v>437</v>
      </c>
      <c r="F28" s="16">
        <v>250</v>
      </c>
      <c r="G28" s="17"/>
      <c r="H28" s="94"/>
      <c r="I28" s="23" t="s">
        <v>296</v>
      </c>
      <c r="J28" s="16">
        <v>350</v>
      </c>
      <c r="K28" s="15"/>
      <c r="M28" s="25" t="s">
        <v>241</v>
      </c>
      <c r="N28" s="20">
        <f>SUM(N9:N27)</f>
        <v>2350</v>
      </c>
      <c r="O28" s="51">
        <f>SUM(O9:O27)</f>
        <v>0</v>
      </c>
      <c r="P28" s="94"/>
      <c r="Q28" s="29" t="s">
        <v>445</v>
      </c>
      <c r="R28" s="30">
        <v>250</v>
      </c>
      <c r="S28" s="50"/>
    </row>
    <row r="29" spans="1:19" s="1" customFormat="1" ht="18.75" customHeight="1" thickBot="1" x14ac:dyDescent="0.2">
      <c r="A29" s="23" t="s">
        <v>417</v>
      </c>
      <c r="B29" s="16">
        <v>200</v>
      </c>
      <c r="C29" s="12"/>
      <c r="D29" s="94"/>
      <c r="E29" s="23" t="s">
        <v>299</v>
      </c>
      <c r="F29" s="16">
        <v>450</v>
      </c>
      <c r="G29" s="17"/>
      <c r="H29" s="94"/>
      <c r="I29" s="23" t="s">
        <v>297</v>
      </c>
      <c r="J29" s="16">
        <v>200</v>
      </c>
      <c r="K29" s="17"/>
      <c r="M29" s="90" t="s">
        <v>446</v>
      </c>
      <c r="N29" s="3"/>
      <c r="O29" s="3"/>
      <c r="P29" s="94"/>
      <c r="Q29" s="24" t="s">
        <v>447</v>
      </c>
      <c r="R29" s="16">
        <v>300</v>
      </c>
      <c r="S29" s="17"/>
    </row>
    <row r="30" spans="1:19" s="1" customFormat="1" ht="18.75" customHeight="1" thickBot="1" x14ac:dyDescent="0.2">
      <c r="A30" s="23" t="s">
        <v>418</v>
      </c>
      <c r="B30" s="16">
        <v>100</v>
      </c>
      <c r="C30" s="12"/>
      <c r="D30" s="94"/>
      <c r="E30" s="23" t="s">
        <v>300</v>
      </c>
      <c r="F30" s="16">
        <v>150</v>
      </c>
      <c r="G30" s="17"/>
      <c r="H30" s="94"/>
      <c r="I30" s="23" t="s">
        <v>298</v>
      </c>
      <c r="J30" s="16">
        <v>250</v>
      </c>
      <c r="K30" s="17"/>
      <c r="M30" s="62" t="s">
        <v>379</v>
      </c>
      <c r="N30" s="63" t="s">
        <v>380</v>
      </c>
      <c r="O30" s="64" t="s">
        <v>192</v>
      </c>
      <c r="P30" s="94"/>
      <c r="Q30" s="23" t="s">
        <v>448</v>
      </c>
      <c r="R30" s="16">
        <v>350</v>
      </c>
      <c r="S30" s="17"/>
    </row>
    <row r="31" spans="1:19" s="1" customFormat="1" ht="18.75" customHeight="1" x14ac:dyDescent="0.15">
      <c r="A31" s="23" t="s">
        <v>275</v>
      </c>
      <c r="B31" s="16">
        <v>100</v>
      </c>
      <c r="C31" s="12"/>
      <c r="D31" s="94"/>
      <c r="E31" s="23" t="s">
        <v>301</v>
      </c>
      <c r="F31" s="16">
        <v>200</v>
      </c>
      <c r="G31" s="17"/>
      <c r="H31" s="94"/>
      <c r="I31" s="23" t="s">
        <v>702</v>
      </c>
      <c r="J31" s="16">
        <v>500</v>
      </c>
      <c r="K31" s="17"/>
      <c r="L31" s="94"/>
      <c r="M31" s="22" t="s">
        <v>449</v>
      </c>
      <c r="N31" s="14">
        <v>200</v>
      </c>
      <c r="O31" s="126"/>
      <c r="P31" s="94"/>
      <c r="Q31" s="61" t="s">
        <v>450</v>
      </c>
      <c r="R31" s="16">
        <v>300</v>
      </c>
      <c r="S31" s="17"/>
    </row>
    <row r="32" spans="1:19" s="1" customFormat="1" ht="18.75" customHeight="1" x14ac:dyDescent="0.15">
      <c r="A32" s="120" t="s">
        <v>420</v>
      </c>
      <c r="B32" s="16">
        <v>150</v>
      </c>
      <c r="C32" s="12"/>
      <c r="D32" s="94"/>
      <c r="E32" s="23" t="s">
        <v>302</v>
      </c>
      <c r="F32" s="16">
        <v>150</v>
      </c>
      <c r="G32" s="17"/>
      <c r="H32" s="94"/>
      <c r="I32" s="23"/>
      <c r="J32" s="16"/>
      <c r="K32" s="17"/>
      <c r="L32" s="94"/>
      <c r="M32" s="23" t="s">
        <v>451</v>
      </c>
      <c r="N32" s="16">
        <v>400</v>
      </c>
      <c r="O32" s="32"/>
      <c r="P32" s="94"/>
      <c r="Q32" s="23" t="s">
        <v>452</v>
      </c>
      <c r="R32" s="16">
        <v>450</v>
      </c>
      <c r="S32" s="17"/>
    </row>
    <row r="33" spans="1:19" s="1" customFormat="1" ht="18.75" customHeight="1" x14ac:dyDescent="0.15">
      <c r="A33" s="121" t="s">
        <v>421</v>
      </c>
      <c r="B33" s="16">
        <v>150</v>
      </c>
      <c r="C33" s="12"/>
      <c r="D33" s="94"/>
      <c r="E33" s="61" t="s">
        <v>303</v>
      </c>
      <c r="F33" s="16">
        <v>150</v>
      </c>
      <c r="G33" s="17"/>
      <c r="H33" s="94"/>
      <c r="I33" s="23"/>
      <c r="J33" s="16"/>
      <c r="K33" s="17"/>
      <c r="L33" s="94"/>
      <c r="M33" s="61" t="s">
        <v>453</v>
      </c>
      <c r="N33" s="16">
        <v>300</v>
      </c>
      <c r="O33" s="32"/>
      <c r="P33" s="94"/>
      <c r="Q33" s="23" t="s">
        <v>454</v>
      </c>
      <c r="R33" s="16">
        <v>150</v>
      </c>
      <c r="S33" s="17"/>
    </row>
    <row r="34" spans="1:19" s="1" customFormat="1" ht="18.75" customHeight="1" x14ac:dyDescent="0.15">
      <c r="A34" s="23"/>
      <c r="B34" s="16"/>
      <c r="C34" s="12"/>
      <c r="D34" s="94"/>
      <c r="E34" s="256" t="s">
        <v>708</v>
      </c>
      <c r="F34" s="16">
        <v>300</v>
      </c>
      <c r="G34" s="17"/>
      <c r="I34" s="23"/>
      <c r="J34" s="16"/>
      <c r="K34" s="17"/>
      <c r="L34" s="94"/>
      <c r="M34" s="23" t="s">
        <v>455</v>
      </c>
      <c r="N34" s="16">
        <v>400</v>
      </c>
      <c r="O34" s="32"/>
      <c r="Q34" s="23"/>
      <c r="R34" s="16"/>
      <c r="S34" s="17"/>
    </row>
    <row r="35" spans="1:19" s="1" customFormat="1" ht="18.75" customHeight="1" x14ac:dyDescent="0.15">
      <c r="A35" s="23"/>
      <c r="B35" s="16"/>
      <c r="C35" s="12"/>
      <c r="D35" s="94"/>
      <c r="E35" s="256" t="s">
        <v>803</v>
      </c>
      <c r="F35" s="16">
        <v>350</v>
      </c>
      <c r="G35" s="17"/>
      <c r="I35" s="23"/>
      <c r="J35" s="16"/>
      <c r="K35" s="17"/>
      <c r="L35" s="94"/>
      <c r="M35" s="23" t="s">
        <v>319</v>
      </c>
      <c r="N35" s="16">
        <v>550</v>
      </c>
      <c r="O35" s="32"/>
      <c r="Q35" s="23"/>
      <c r="R35" s="16"/>
      <c r="S35" s="17"/>
    </row>
    <row r="36" spans="1:19" s="1" customFormat="1" ht="18.75" customHeight="1" x14ac:dyDescent="0.15">
      <c r="A36" s="120"/>
      <c r="B36" s="16"/>
      <c r="C36" s="12"/>
      <c r="D36" s="94"/>
      <c r="E36" s="31"/>
      <c r="F36" s="16"/>
      <c r="G36" s="17"/>
      <c r="I36" s="23"/>
      <c r="J36" s="16"/>
      <c r="K36" s="17"/>
      <c r="L36" s="94"/>
      <c r="M36" s="23" t="s">
        <v>320</v>
      </c>
      <c r="N36" s="16">
        <v>200</v>
      </c>
      <c r="O36" s="32"/>
      <c r="Q36" s="23"/>
      <c r="R36" s="16"/>
      <c r="S36" s="17"/>
    </row>
    <row r="37" spans="1:19" s="1" customFormat="1" ht="18.75" customHeight="1" x14ac:dyDescent="0.15">
      <c r="A37" s="120"/>
      <c r="B37" s="16"/>
      <c r="C37" s="12"/>
      <c r="D37" s="94"/>
      <c r="E37" s="31"/>
      <c r="F37" s="16"/>
      <c r="G37" s="17"/>
      <c r="I37" s="23"/>
      <c r="J37" s="16"/>
      <c r="K37" s="17"/>
      <c r="M37" s="22"/>
      <c r="N37" s="14"/>
      <c r="O37" s="32"/>
      <c r="Q37" s="23"/>
      <c r="R37" s="16"/>
      <c r="S37" s="17"/>
    </row>
    <row r="38" spans="1:19" s="1" customFormat="1" ht="18.75" customHeight="1" x14ac:dyDescent="0.15">
      <c r="A38" s="122"/>
      <c r="B38" s="56"/>
      <c r="C38" s="123"/>
      <c r="D38" s="94"/>
      <c r="E38" s="31"/>
      <c r="F38" s="16"/>
      <c r="G38" s="17"/>
      <c r="I38" s="23"/>
      <c r="J38" s="16"/>
      <c r="K38" s="17"/>
      <c r="M38" s="23"/>
      <c r="N38" s="16"/>
      <c r="O38" s="32"/>
      <c r="Q38" s="23"/>
      <c r="R38" s="16"/>
      <c r="S38" s="17"/>
    </row>
    <row r="39" spans="1:19" s="1" customFormat="1" ht="18.75" customHeight="1" thickBot="1" x14ac:dyDescent="0.2">
      <c r="A39" s="25" t="s">
        <v>241</v>
      </c>
      <c r="B39" s="20">
        <f>SUM(B28:B38)</f>
        <v>1050</v>
      </c>
      <c r="C39" s="51">
        <f>SUM(C28:C38)</f>
        <v>0</v>
      </c>
      <c r="E39" s="25" t="s">
        <v>241</v>
      </c>
      <c r="F39" s="20">
        <f>SUM(F21:F38)</f>
        <v>3600</v>
      </c>
      <c r="G39" s="51">
        <f>SUM(G21:G38)</f>
        <v>0</v>
      </c>
      <c r="I39" s="25" t="s">
        <v>241</v>
      </c>
      <c r="J39" s="20">
        <f>SUM(J9:J38)</f>
        <v>7150</v>
      </c>
      <c r="K39" s="51">
        <f>SUM(K9:K38)</f>
        <v>0</v>
      </c>
      <c r="M39" s="25" t="s">
        <v>241</v>
      </c>
      <c r="N39" s="20">
        <f>SUM(N31:N38)</f>
        <v>2050</v>
      </c>
      <c r="O39" s="51">
        <f>SUM(O31:O38)</f>
        <v>0</v>
      </c>
      <c r="Q39" s="25" t="s">
        <v>241</v>
      </c>
      <c r="R39" s="20">
        <f>SUM(R28:R38)</f>
        <v>1800</v>
      </c>
      <c r="S39" s="51">
        <f>SUM(S28:S38)</f>
        <v>0</v>
      </c>
    </row>
    <row r="40" spans="1:19" s="1" customFormat="1" ht="18.75" customHeight="1" x14ac:dyDescent="0.15">
      <c r="A40" s="115"/>
      <c r="B40" s="7"/>
      <c r="C40" s="7"/>
      <c r="E40" s="37"/>
      <c r="F40" s="37"/>
      <c r="G40" s="37"/>
      <c r="H40" s="37"/>
      <c r="I40" s="37"/>
      <c r="J40" s="37"/>
      <c r="K40" s="37"/>
      <c r="M40" s="37"/>
      <c r="N40" s="37"/>
      <c r="O40" s="37"/>
      <c r="P40" s="37"/>
      <c r="Q40" s="37"/>
      <c r="R40" s="37"/>
      <c r="S40" s="37"/>
    </row>
    <row r="41" spans="1:19" ht="18.75" customHeight="1" x14ac:dyDescent="0.15">
      <c r="A41" s="193"/>
      <c r="B41" s="193"/>
      <c r="C41" s="193"/>
      <c r="E41" s="37"/>
      <c r="F41" s="37"/>
      <c r="G41" s="37"/>
      <c r="H41" s="37"/>
      <c r="I41" s="37"/>
      <c r="J41" s="37"/>
      <c r="K41" s="37"/>
      <c r="L41" s="1"/>
      <c r="M41" s="127"/>
      <c r="N41" s="127"/>
      <c r="O41" s="127"/>
      <c r="P41" s="127"/>
      <c r="Q41" s="127"/>
      <c r="R41" s="326" t="s">
        <v>223</v>
      </c>
      <c r="S41" s="326"/>
    </row>
    <row r="42" spans="1:19" ht="15" customHeight="1" x14ac:dyDescent="0.15">
      <c r="A42" s="193"/>
      <c r="B42" s="193"/>
      <c r="C42" s="193"/>
      <c r="E42" s="44"/>
      <c r="F42" s="44"/>
      <c r="G42" s="44"/>
      <c r="H42" s="44"/>
      <c r="I42" s="44"/>
      <c r="J42" s="44"/>
      <c r="K42" s="44"/>
      <c r="L42" s="1"/>
      <c r="M42" s="200"/>
      <c r="N42" s="200"/>
      <c r="O42" s="200"/>
      <c r="P42" s="200"/>
      <c r="Q42" s="200"/>
      <c r="R42" s="327" t="str">
        <f>名古屋市!C34</f>
        <v>２０２５年５月</v>
      </c>
      <c r="S42" s="327"/>
    </row>
    <row r="43" spans="1:19" ht="15" customHeight="1" x14ac:dyDescent="0.15">
      <c r="A43" s="193"/>
      <c r="B43" s="193"/>
      <c r="C43" s="193"/>
      <c r="E43" s="44"/>
      <c r="F43" s="44"/>
      <c r="G43" s="44"/>
      <c r="H43" s="44"/>
      <c r="I43" s="44"/>
      <c r="J43" s="44"/>
      <c r="K43" s="44"/>
      <c r="M43" s="306"/>
      <c r="N43" s="306"/>
      <c r="O43" s="306"/>
      <c r="P43" s="306"/>
      <c r="Q43" s="306"/>
      <c r="R43" s="306"/>
      <c r="S43" s="306"/>
    </row>
    <row r="44" spans="1:19" ht="15" customHeight="1" x14ac:dyDescent="0.15">
      <c r="A44" s="37"/>
      <c r="B44" s="37"/>
      <c r="C44" s="37"/>
      <c r="E44" s="37"/>
      <c r="F44" s="37"/>
      <c r="G44" s="37"/>
      <c r="H44" s="37"/>
      <c r="I44" s="37"/>
      <c r="J44" s="37"/>
      <c r="K44" s="37"/>
      <c r="M44" s="107"/>
      <c r="N44" s="305"/>
      <c r="O44" s="305"/>
      <c r="P44" s="305"/>
      <c r="Q44" s="305"/>
      <c r="R44" s="305"/>
      <c r="S44" s="305"/>
    </row>
    <row r="45" spans="1:19" ht="15" customHeight="1" x14ac:dyDescent="0.15">
      <c r="A45" s="193"/>
      <c r="B45" s="193"/>
      <c r="C45" s="193"/>
      <c r="E45" s="37"/>
      <c r="F45" s="37"/>
      <c r="G45" s="37"/>
      <c r="H45" s="37"/>
      <c r="I45" s="37"/>
      <c r="J45" s="37"/>
      <c r="K45" s="37"/>
      <c r="M45" s="128"/>
      <c r="N45" s="128"/>
      <c r="O45" s="128"/>
      <c r="P45" s="128"/>
      <c r="Q45" s="128"/>
      <c r="R45" s="128"/>
      <c r="S45" s="128"/>
    </row>
    <row r="46" spans="1:19" ht="15" customHeight="1" x14ac:dyDescent="0.15">
      <c r="A46" s="193"/>
      <c r="B46" s="193"/>
      <c r="C46" s="193"/>
    </row>
    <row r="47" spans="1:19" ht="15" customHeight="1" x14ac:dyDescent="0.15">
      <c r="A47" s="193"/>
      <c r="B47" s="193"/>
      <c r="C47" s="193"/>
    </row>
    <row r="48" spans="1:19" ht="19.5" customHeight="1" x14ac:dyDescent="0.15">
      <c r="A48" s="193"/>
      <c r="B48" s="193"/>
      <c r="C48" s="193"/>
    </row>
    <row r="49" spans="1:3" ht="19.5" customHeight="1" x14ac:dyDescent="0.15">
      <c r="A49" s="193"/>
      <c r="B49" s="193"/>
      <c r="C49" s="193"/>
    </row>
  </sheetData>
  <mergeCells count="14">
    <mergeCell ref="K2:K5"/>
    <mergeCell ref="Q2:S2"/>
    <mergeCell ref="R41:S41"/>
    <mergeCell ref="R42:S42"/>
    <mergeCell ref="L2:P5"/>
    <mergeCell ref="Q3:S5"/>
    <mergeCell ref="B2:F3"/>
    <mergeCell ref="A2:A3"/>
    <mergeCell ref="B4:F5"/>
    <mergeCell ref="A4:A5"/>
    <mergeCell ref="H2:J3"/>
    <mergeCell ref="G2:G3"/>
    <mergeCell ref="H4:J5"/>
    <mergeCell ref="G4:G5"/>
  </mergeCells>
  <phoneticPr fontId="2"/>
  <printOptions horizontalCentered="1"/>
  <pageMargins left="0.39370078740157483" right="0.39370078740157483" top="0.28999999999999998" bottom="0.23" header="0.25" footer="0.17"/>
  <pageSetup paperSize="9" scale="70" orientation="landscape" verticalDpi="96" r:id="rId1"/>
  <headerFooter alignWithMargins="0"/>
  <rowBreaks count="1" manualBreakCount="1">
    <brk id="4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7"/>
  <sheetViews>
    <sheetView showZeros="0" zoomScale="70" zoomScaleNormal="70" zoomScaleSheetLayoutView="75" workbookViewId="0"/>
  </sheetViews>
  <sheetFormatPr defaultRowHeight="19.5" customHeight="1" x14ac:dyDescent="0.15"/>
  <cols>
    <col min="1" max="1" width="12.625" style="115" customWidth="1"/>
    <col min="2" max="4" width="12.625" style="7" customWidth="1"/>
    <col min="5" max="5" width="12.625" style="115" customWidth="1"/>
    <col min="6" max="8" width="12.625" style="7" customWidth="1"/>
    <col min="9" max="9" width="12.625" style="115" customWidth="1"/>
    <col min="10" max="12" width="12.625" style="7" customWidth="1"/>
    <col min="13" max="13" width="12.625" style="115" customWidth="1"/>
    <col min="14" max="15" width="12.625" style="7" customWidth="1"/>
    <col min="16" max="16384" width="9" style="7"/>
  </cols>
  <sheetData>
    <row r="1" spans="1:15" s="5" customFormat="1" ht="42" customHeight="1" x14ac:dyDescent="0.3">
      <c r="A1" s="83" t="s">
        <v>216</v>
      </c>
      <c r="B1" s="77"/>
      <c r="C1" s="77"/>
      <c r="D1" s="77"/>
      <c r="E1" s="77"/>
      <c r="F1" s="77"/>
      <c r="G1" s="77"/>
      <c r="H1" s="77"/>
      <c r="I1" s="81"/>
      <c r="J1" s="81"/>
      <c r="K1" s="81"/>
      <c r="L1" s="7"/>
    </row>
    <row r="2" spans="1:15" s="76" customFormat="1" ht="21.75" customHeight="1" x14ac:dyDescent="0.15">
      <c r="A2" s="318" t="s">
        <v>217</v>
      </c>
      <c r="B2" s="319">
        <f>尾張地区!B2</f>
        <v>0</v>
      </c>
      <c r="C2" s="319"/>
      <c r="D2" s="319"/>
      <c r="E2" s="320"/>
      <c r="F2" s="318" t="s">
        <v>218</v>
      </c>
      <c r="G2" s="319">
        <f>尾張地区!B4</f>
        <v>0</v>
      </c>
      <c r="H2" s="320"/>
      <c r="I2" s="318" t="s">
        <v>219</v>
      </c>
      <c r="J2" s="342">
        <f>尾張地区!B1</f>
        <v>0</v>
      </c>
      <c r="K2" s="334"/>
      <c r="L2" s="334"/>
      <c r="M2" s="335"/>
      <c r="N2" s="324" t="s">
        <v>220</v>
      </c>
      <c r="O2" s="324"/>
    </row>
    <row r="3" spans="1:15" s="76" customFormat="1" ht="21.75" customHeight="1" x14ac:dyDescent="0.15">
      <c r="A3" s="318"/>
      <c r="B3" s="321"/>
      <c r="C3" s="321"/>
      <c r="D3" s="321"/>
      <c r="E3" s="322"/>
      <c r="F3" s="318"/>
      <c r="G3" s="321"/>
      <c r="H3" s="322"/>
      <c r="I3" s="318"/>
      <c r="J3" s="343"/>
      <c r="K3" s="336"/>
      <c r="L3" s="336"/>
      <c r="M3" s="337"/>
      <c r="N3" s="328">
        <f>尾張地区!B5</f>
        <v>0</v>
      </c>
      <c r="O3" s="330"/>
    </row>
    <row r="4" spans="1:15" s="76" customFormat="1" ht="21.75" customHeight="1" x14ac:dyDescent="0.15">
      <c r="A4" s="318" t="s">
        <v>221</v>
      </c>
      <c r="B4" s="319">
        <f>尾張地区!B3</f>
        <v>0</v>
      </c>
      <c r="C4" s="319"/>
      <c r="D4" s="319"/>
      <c r="E4" s="320"/>
      <c r="F4" s="318" t="s">
        <v>222</v>
      </c>
      <c r="G4" s="323">
        <f>C21+C37+G21+G37+K21+K40+O20+O40</f>
        <v>0</v>
      </c>
      <c r="H4" s="320"/>
      <c r="I4" s="318"/>
      <c r="J4" s="343"/>
      <c r="K4" s="336"/>
      <c r="L4" s="336"/>
      <c r="M4" s="337"/>
      <c r="N4" s="328"/>
      <c r="O4" s="330"/>
    </row>
    <row r="5" spans="1:15" s="76" customFormat="1" ht="21.75" customHeight="1" x14ac:dyDescent="0.15">
      <c r="A5" s="318"/>
      <c r="B5" s="321"/>
      <c r="C5" s="321"/>
      <c r="D5" s="321"/>
      <c r="E5" s="322"/>
      <c r="F5" s="318"/>
      <c r="G5" s="321"/>
      <c r="H5" s="322"/>
      <c r="I5" s="318"/>
      <c r="J5" s="344"/>
      <c r="K5" s="338"/>
      <c r="L5" s="338"/>
      <c r="M5" s="339"/>
      <c r="N5" s="331"/>
      <c r="O5" s="333"/>
    </row>
    <row r="6" spans="1:15" s="5" customFormat="1" ht="19.5" customHeight="1" x14ac:dyDescent="0.15"/>
    <row r="7" spans="1:15" ht="19.5" customHeight="1" thickBot="1" x14ac:dyDescent="0.2">
      <c r="A7" s="129" t="s">
        <v>229</v>
      </c>
      <c r="B7" s="91"/>
      <c r="C7" s="92"/>
      <c r="E7" s="93" t="s">
        <v>372</v>
      </c>
      <c r="I7" s="129" t="s">
        <v>374</v>
      </c>
      <c r="J7" s="91"/>
      <c r="K7" s="92"/>
      <c r="L7" s="1"/>
      <c r="M7" s="93" t="s">
        <v>457</v>
      </c>
    </row>
    <row r="8" spans="1:15" ht="18.75" customHeight="1" thickBot="1" x14ac:dyDescent="0.2">
      <c r="A8" s="62" t="s">
        <v>379</v>
      </c>
      <c r="B8" s="63" t="s">
        <v>380</v>
      </c>
      <c r="C8" s="64" t="s">
        <v>192</v>
      </c>
      <c r="E8" s="62" t="s">
        <v>379</v>
      </c>
      <c r="F8" s="63" t="s">
        <v>380</v>
      </c>
      <c r="G8" s="64" t="s">
        <v>192</v>
      </c>
      <c r="I8" s="62" t="s">
        <v>379</v>
      </c>
      <c r="J8" s="63" t="s">
        <v>380</v>
      </c>
      <c r="K8" s="64" t="s">
        <v>192</v>
      </c>
      <c r="L8" s="1"/>
      <c r="M8" s="62" t="s">
        <v>379</v>
      </c>
      <c r="N8" s="63" t="s">
        <v>380</v>
      </c>
      <c r="O8" s="64" t="s">
        <v>192</v>
      </c>
    </row>
    <row r="9" spans="1:15" ht="18.75" customHeight="1" x14ac:dyDescent="0.15">
      <c r="A9" s="22" t="s">
        <v>670</v>
      </c>
      <c r="B9" s="14">
        <v>200</v>
      </c>
      <c r="C9" s="15"/>
      <c r="D9" s="94"/>
      <c r="E9" s="130" t="s">
        <v>321</v>
      </c>
      <c r="F9" s="14">
        <v>450</v>
      </c>
      <c r="G9" s="223"/>
      <c r="I9" s="22" t="s">
        <v>340</v>
      </c>
      <c r="J9" s="14">
        <v>150</v>
      </c>
      <c r="K9" s="15"/>
      <c r="L9" s="1"/>
      <c r="M9" s="29" t="s">
        <v>458</v>
      </c>
      <c r="N9" s="30">
        <v>200</v>
      </c>
      <c r="O9" s="52"/>
    </row>
    <row r="10" spans="1:15" ht="18.75" customHeight="1" x14ac:dyDescent="0.15">
      <c r="A10" s="23" t="s">
        <v>322</v>
      </c>
      <c r="B10" s="16">
        <v>250</v>
      </c>
      <c r="C10" s="17"/>
      <c r="D10" s="94"/>
      <c r="E10" s="23" t="s">
        <v>323</v>
      </c>
      <c r="F10" s="16">
        <v>200</v>
      </c>
      <c r="G10" s="17"/>
      <c r="I10" s="23" t="s">
        <v>341</v>
      </c>
      <c r="J10" s="16">
        <v>550</v>
      </c>
      <c r="K10" s="17"/>
      <c r="L10" s="1"/>
      <c r="M10" s="23" t="s">
        <v>692</v>
      </c>
      <c r="N10" s="16">
        <v>200</v>
      </c>
      <c r="O10" s="17"/>
    </row>
    <row r="11" spans="1:15" ht="18.75" customHeight="1" x14ac:dyDescent="0.15">
      <c r="A11" s="23" t="s">
        <v>324</v>
      </c>
      <c r="B11" s="16">
        <v>300</v>
      </c>
      <c r="C11" s="17"/>
      <c r="D11" s="94"/>
      <c r="E11" s="23" t="s">
        <v>326</v>
      </c>
      <c r="F11" s="16">
        <v>600</v>
      </c>
      <c r="G11" s="17"/>
      <c r="I11" s="23" t="s">
        <v>460</v>
      </c>
      <c r="J11" s="16">
        <v>150</v>
      </c>
      <c r="K11" s="17"/>
      <c r="L11" s="1"/>
      <c r="M11" s="23" t="s">
        <v>459</v>
      </c>
      <c r="N11" s="16">
        <v>300</v>
      </c>
      <c r="O11" s="17"/>
    </row>
    <row r="12" spans="1:15" ht="18.75" customHeight="1" x14ac:dyDescent="0.15">
      <c r="A12" s="23" t="s">
        <v>325</v>
      </c>
      <c r="B12" s="16">
        <v>200</v>
      </c>
      <c r="C12" s="17"/>
      <c r="D12" s="94"/>
      <c r="E12" s="23" t="s">
        <v>327</v>
      </c>
      <c r="F12" s="16">
        <v>150</v>
      </c>
      <c r="G12" s="17"/>
      <c r="I12" s="23" t="s">
        <v>461</v>
      </c>
      <c r="J12" s="16">
        <v>300</v>
      </c>
      <c r="K12" s="17"/>
      <c r="L12" s="1"/>
      <c r="M12" s="33" t="s">
        <v>342</v>
      </c>
      <c r="N12" s="53">
        <v>150</v>
      </c>
      <c r="O12" s="108"/>
    </row>
    <row r="13" spans="1:15" ht="18.75" customHeight="1" x14ac:dyDescent="0.15">
      <c r="A13" s="23"/>
      <c r="B13" s="16"/>
      <c r="C13" s="17"/>
      <c r="D13" s="94"/>
      <c r="E13" s="23" t="s">
        <v>328</v>
      </c>
      <c r="F13" s="16">
        <v>250</v>
      </c>
      <c r="G13" s="17"/>
      <c r="I13" s="23" t="s">
        <v>462</v>
      </c>
      <c r="J13" s="16">
        <v>100</v>
      </c>
      <c r="K13" s="17"/>
      <c r="L13" s="1"/>
      <c r="M13" s="33"/>
      <c r="N13" s="53"/>
      <c r="O13" s="108"/>
    </row>
    <row r="14" spans="1:15" ht="18.75" customHeight="1" x14ac:dyDescent="0.15">
      <c r="A14" s="23"/>
      <c r="B14" s="16"/>
      <c r="C14" s="17"/>
      <c r="D14" s="94"/>
      <c r="E14" s="23" t="s">
        <v>329</v>
      </c>
      <c r="F14" s="16">
        <v>200</v>
      </c>
      <c r="G14" s="17"/>
      <c r="I14" s="23" t="s">
        <v>463</v>
      </c>
      <c r="J14" s="16">
        <v>100</v>
      </c>
      <c r="K14" s="17"/>
      <c r="L14" s="1"/>
      <c r="M14" s="23"/>
      <c r="N14" s="16"/>
      <c r="O14" s="32"/>
    </row>
    <row r="15" spans="1:15" ht="18.75" customHeight="1" x14ac:dyDescent="0.15">
      <c r="A15" s="23"/>
      <c r="B15" s="16"/>
      <c r="C15" s="17"/>
      <c r="D15" s="94"/>
      <c r="E15" s="23"/>
      <c r="F15" s="16"/>
      <c r="G15" s="17"/>
      <c r="I15" s="23"/>
      <c r="J15" s="16"/>
      <c r="K15" s="17"/>
      <c r="L15" s="1"/>
      <c r="M15" s="24"/>
      <c r="N15" s="19"/>
      <c r="O15" s="55"/>
    </row>
    <row r="16" spans="1:15" ht="18.75" customHeight="1" x14ac:dyDescent="0.15">
      <c r="A16" s="23"/>
      <c r="B16" s="16"/>
      <c r="C16" s="17"/>
      <c r="E16" s="22"/>
      <c r="F16" s="14"/>
      <c r="G16" s="15"/>
      <c r="I16" s="23"/>
      <c r="J16" s="16"/>
      <c r="K16" s="17"/>
      <c r="L16" s="1"/>
      <c r="M16" s="23"/>
      <c r="N16" s="16"/>
      <c r="O16" s="17"/>
    </row>
    <row r="17" spans="1:15" ht="18.75" customHeight="1" x14ac:dyDescent="0.15">
      <c r="A17" s="23"/>
      <c r="B17" s="16"/>
      <c r="C17" s="17"/>
      <c r="E17" s="95"/>
      <c r="F17" s="14"/>
      <c r="G17" s="15"/>
      <c r="I17" s="23"/>
      <c r="J17" s="16"/>
      <c r="K17" s="17"/>
      <c r="L17" s="1"/>
      <c r="M17" s="23"/>
      <c r="N17" s="16"/>
      <c r="O17" s="55"/>
    </row>
    <row r="18" spans="1:15" ht="18.75" customHeight="1" x14ac:dyDescent="0.15">
      <c r="A18" s="23"/>
      <c r="B18" s="53"/>
      <c r="C18" s="17"/>
      <c r="E18" s="23"/>
      <c r="F18" s="16"/>
      <c r="G18" s="17"/>
      <c r="I18" s="23"/>
      <c r="J18" s="16"/>
      <c r="K18" s="17"/>
      <c r="L18" s="1"/>
      <c r="M18" s="24"/>
      <c r="N18" s="19"/>
      <c r="O18" s="55"/>
    </row>
    <row r="19" spans="1:15" ht="18.75" customHeight="1" x14ac:dyDescent="0.15">
      <c r="A19" s="120"/>
      <c r="B19" s="16"/>
      <c r="C19" s="221"/>
      <c r="E19" s="23"/>
      <c r="F19" s="16"/>
      <c r="G19" s="17"/>
      <c r="I19" s="23"/>
      <c r="J19" s="16"/>
      <c r="K19" s="17"/>
      <c r="L19" s="1"/>
      <c r="M19" s="22"/>
      <c r="N19" s="14"/>
      <c r="O19" s="15"/>
    </row>
    <row r="20" spans="1:15" ht="18.75" customHeight="1" thickBot="1" x14ac:dyDescent="0.2">
      <c r="A20" s="23"/>
      <c r="B20" s="14"/>
      <c r="C20" s="17"/>
      <c r="E20" s="23"/>
      <c r="F20" s="16"/>
      <c r="G20" s="17"/>
      <c r="I20" s="23"/>
      <c r="J20" s="16"/>
      <c r="K20" s="17"/>
      <c r="M20" s="25" t="s">
        <v>241</v>
      </c>
      <c r="N20" s="20">
        <f>SUM(N9:N19)</f>
        <v>850</v>
      </c>
      <c r="O20" s="51">
        <f>SUM(O9:O19)</f>
        <v>0</v>
      </c>
    </row>
    <row r="21" spans="1:15" ht="18.75" customHeight="1" thickBot="1" x14ac:dyDescent="0.2">
      <c r="A21" s="25" t="s">
        <v>456</v>
      </c>
      <c r="B21" s="20">
        <f>SUM(B9:B20)</f>
        <v>950</v>
      </c>
      <c r="C21" s="51">
        <f>SUM(C9:C20)</f>
        <v>0</v>
      </c>
      <c r="E21" s="25" t="s">
        <v>241</v>
      </c>
      <c r="F21" s="20">
        <f>SUM(F9:F20)</f>
        <v>1850</v>
      </c>
      <c r="G21" s="51">
        <f>SUM(G9:G20)</f>
        <v>0</v>
      </c>
      <c r="I21" s="25" t="s">
        <v>241</v>
      </c>
      <c r="J21" s="20">
        <f>SUM(J9:J20)</f>
        <v>1350</v>
      </c>
      <c r="K21" s="51">
        <f>SUM(K9:K20)</f>
        <v>0</v>
      </c>
      <c r="M21" s="90" t="s">
        <v>377</v>
      </c>
      <c r="N21" s="3"/>
      <c r="O21" s="3"/>
    </row>
    <row r="22" spans="1:15" ht="18.75" customHeight="1" thickBot="1" x14ac:dyDescent="0.2">
      <c r="A22" s="129" t="s">
        <v>230</v>
      </c>
      <c r="B22" s="91"/>
      <c r="C22" s="92"/>
      <c r="E22" s="90" t="s">
        <v>373</v>
      </c>
      <c r="F22" s="3"/>
      <c r="G22" s="3"/>
      <c r="I22" s="129" t="s">
        <v>464</v>
      </c>
      <c r="M22" s="62" t="s">
        <v>379</v>
      </c>
      <c r="N22" s="63" t="s">
        <v>380</v>
      </c>
      <c r="O22" s="64" t="s">
        <v>192</v>
      </c>
    </row>
    <row r="23" spans="1:15" ht="18.75" customHeight="1" thickBot="1" x14ac:dyDescent="0.2">
      <c r="A23" s="62" t="s">
        <v>379</v>
      </c>
      <c r="B23" s="63" t="s">
        <v>380</v>
      </c>
      <c r="C23" s="64" t="s">
        <v>192</v>
      </c>
      <c r="E23" s="62" t="s">
        <v>379</v>
      </c>
      <c r="F23" s="63" t="s">
        <v>380</v>
      </c>
      <c r="G23" s="64" t="s">
        <v>192</v>
      </c>
      <c r="I23" s="62" t="s">
        <v>379</v>
      </c>
      <c r="J23" s="63" t="s">
        <v>380</v>
      </c>
      <c r="K23" s="64" t="s">
        <v>192</v>
      </c>
      <c r="M23" s="24" t="s">
        <v>465</v>
      </c>
      <c r="N23" s="16">
        <v>300</v>
      </c>
      <c r="O23" s="17"/>
    </row>
    <row r="24" spans="1:15" ht="18.75" customHeight="1" x14ac:dyDescent="0.15">
      <c r="A24" s="22" t="s">
        <v>330</v>
      </c>
      <c r="B24" s="14">
        <v>250</v>
      </c>
      <c r="C24" s="15"/>
      <c r="D24" s="94"/>
      <c r="E24" s="23" t="s">
        <v>331</v>
      </c>
      <c r="F24" s="16">
        <v>250</v>
      </c>
      <c r="G24" s="17"/>
      <c r="I24" s="22" t="s">
        <v>343</v>
      </c>
      <c r="J24" s="14">
        <v>300</v>
      </c>
      <c r="K24" s="15"/>
      <c r="M24" s="23" t="s">
        <v>466</v>
      </c>
      <c r="N24" s="16">
        <v>150</v>
      </c>
      <c r="O24" s="17"/>
    </row>
    <row r="25" spans="1:15" ht="18.75" customHeight="1" x14ac:dyDescent="0.15">
      <c r="A25" s="23" t="s">
        <v>661</v>
      </c>
      <c r="B25" s="16">
        <v>300</v>
      </c>
      <c r="C25" s="17"/>
      <c r="D25" s="94"/>
      <c r="E25" s="23" t="s">
        <v>333</v>
      </c>
      <c r="F25" s="16">
        <v>200</v>
      </c>
      <c r="G25" s="17"/>
      <c r="I25" s="23" t="s">
        <v>344</v>
      </c>
      <c r="J25" s="16">
        <v>200</v>
      </c>
      <c r="K25" s="17"/>
      <c r="M25" s="23" t="s">
        <v>346</v>
      </c>
      <c r="N25" s="16">
        <v>150</v>
      </c>
      <c r="O25" s="17"/>
    </row>
    <row r="26" spans="1:15" ht="18.75" customHeight="1" x14ac:dyDescent="0.15">
      <c r="A26" s="23" t="s">
        <v>332</v>
      </c>
      <c r="B26" s="16">
        <v>150</v>
      </c>
      <c r="C26" s="17"/>
      <c r="D26" s="94"/>
      <c r="E26" s="23" t="s">
        <v>334</v>
      </c>
      <c r="F26" s="16">
        <v>100</v>
      </c>
      <c r="G26" s="17"/>
      <c r="I26" s="23" t="s">
        <v>345</v>
      </c>
      <c r="J26" s="16">
        <v>100</v>
      </c>
      <c r="K26" s="17"/>
      <c r="M26" s="23" t="s">
        <v>467</v>
      </c>
      <c r="N26" s="16">
        <v>100</v>
      </c>
      <c r="O26" s="17"/>
    </row>
    <row r="27" spans="1:15" ht="18.75" customHeight="1" x14ac:dyDescent="0.15">
      <c r="A27" s="23" t="s">
        <v>335</v>
      </c>
      <c r="B27" s="16">
        <v>250</v>
      </c>
      <c r="C27" s="17"/>
      <c r="D27" s="94"/>
      <c r="E27" s="23" t="s">
        <v>336</v>
      </c>
      <c r="F27" s="16">
        <v>150</v>
      </c>
      <c r="G27" s="17"/>
      <c r="I27" s="23" t="s">
        <v>347</v>
      </c>
      <c r="J27" s="16">
        <v>150</v>
      </c>
      <c r="K27" s="17"/>
      <c r="M27" s="23" t="s">
        <v>469</v>
      </c>
      <c r="N27" s="16">
        <v>200</v>
      </c>
      <c r="O27" s="17"/>
    </row>
    <row r="28" spans="1:15" ht="18.75" customHeight="1" x14ac:dyDescent="0.15">
      <c r="A28" s="23"/>
      <c r="B28" s="16"/>
      <c r="C28" s="17"/>
      <c r="D28" s="94"/>
      <c r="E28" s="23" t="s">
        <v>819</v>
      </c>
      <c r="F28" s="16">
        <v>200</v>
      </c>
      <c r="G28" s="17"/>
      <c r="I28" s="23" t="s">
        <v>468</v>
      </c>
      <c r="J28" s="16">
        <v>100</v>
      </c>
      <c r="K28" s="17"/>
      <c r="M28" s="23" t="s">
        <v>470</v>
      </c>
      <c r="N28" s="16">
        <v>200</v>
      </c>
      <c r="O28" s="17"/>
    </row>
    <row r="29" spans="1:15" ht="18.75" customHeight="1" x14ac:dyDescent="0.15">
      <c r="A29" s="23"/>
      <c r="B29" s="16"/>
      <c r="C29" s="17"/>
      <c r="D29" s="94"/>
      <c r="E29" s="23" t="s">
        <v>337</v>
      </c>
      <c r="F29" s="16">
        <v>200</v>
      </c>
      <c r="G29" s="17"/>
      <c r="I29" s="23" t="s">
        <v>348</v>
      </c>
      <c r="J29" s="16">
        <v>100</v>
      </c>
      <c r="K29" s="17"/>
      <c r="M29" s="23" t="s">
        <v>471</v>
      </c>
      <c r="N29" s="16">
        <v>250</v>
      </c>
      <c r="O29" s="17"/>
    </row>
    <row r="30" spans="1:15" ht="18.75" customHeight="1" x14ac:dyDescent="0.15">
      <c r="A30" s="23"/>
      <c r="B30" s="16"/>
      <c r="C30" s="17"/>
      <c r="D30" s="94"/>
      <c r="E30" s="23" t="s">
        <v>338</v>
      </c>
      <c r="F30" s="16">
        <v>100</v>
      </c>
      <c r="G30" s="17"/>
      <c r="I30" s="23" t="s">
        <v>349</v>
      </c>
      <c r="J30" s="16">
        <v>150</v>
      </c>
      <c r="K30" s="17"/>
      <c r="M30" s="23" t="s">
        <v>351</v>
      </c>
      <c r="N30" s="16">
        <v>400</v>
      </c>
      <c r="O30" s="17"/>
    </row>
    <row r="31" spans="1:15" ht="18.75" customHeight="1" x14ac:dyDescent="0.15">
      <c r="A31" s="23"/>
      <c r="B31" s="16"/>
      <c r="C31" s="17"/>
      <c r="D31" s="94"/>
      <c r="E31" s="23" t="s">
        <v>339</v>
      </c>
      <c r="F31" s="16">
        <v>400</v>
      </c>
      <c r="G31" s="17"/>
      <c r="I31" s="23" t="s">
        <v>350</v>
      </c>
      <c r="J31" s="16">
        <v>50</v>
      </c>
      <c r="K31" s="17"/>
      <c r="M31" s="23" t="s">
        <v>472</v>
      </c>
      <c r="N31" s="16">
        <v>100</v>
      </c>
      <c r="O31" s="17"/>
    </row>
    <row r="32" spans="1:15" ht="18.75" customHeight="1" x14ac:dyDescent="0.15">
      <c r="A32" s="23"/>
      <c r="B32" s="16"/>
      <c r="C32" s="17"/>
      <c r="D32" s="94"/>
      <c r="E32" s="23"/>
      <c r="F32" s="16"/>
      <c r="G32" s="17"/>
      <c r="I32" s="23" t="s">
        <v>352</v>
      </c>
      <c r="J32" s="16">
        <v>200</v>
      </c>
      <c r="K32" s="17"/>
      <c r="M32" s="23" t="s">
        <v>354</v>
      </c>
      <c r="N32" s="16">
        <v>150</v>
      </c>
      <c r="O32" s="17"/>
    </row>
    <row r="33" spans="1:15" ht="18.75" customHeight="1" x14ac:dyDescent="0.15">
      <c r="A33" s="23"/>
      <c r="B33" s="53"/>
      <c r="C33" s="17"/>
      <c r="D33" s="94"/>
      <c r="E33" s="23"/>
      <c r="F33" s="16"/>
      <c r="G33" s="17"/>
      <c r="I33" s="23" t="s">
        <v>353</v>
      </c>
      <c r="J33" s="16">
        <v>100</v>
      </c>
      <c r="K33" s="17"/>
      <c r="M33" s="23" t="s">
        <v>473</v>
      </c>
      <c r="N33" s="16">
        <v>200</v>
      </c>
      <c r="O33" s="17"/>
    </row>
    <row r="34" spans="1:15" ht="18.75" customHeight="1" x14ac:dyDescent="0.15">
      <c r="A34" s="120"/>
      <c r="B34" s="16"/>
      <c r="C34" s="221"/>
      <c r="D34" s="94"/>
      <c r="E34" s="23"/>
      <c r="F34" s="16"/>
      <c r="G34" s="17"/>
      <c r="I34" s="23" t="s">
        <v>355</v>
      </c>
      <c r="J34" s="16">
        <v>150</v>
      </c>
      <c r="K34" s="17"/>
      <c r="M34" s="23" t="s">
        <v>474</v>
      </c>
      <c r="N34" s="16">
        <v>100</v>
      </c>
      <c r="O34" s="17"/>
    </row>
    <row r="35" spans="1:15" ht="18.75" customHeight="1" x14ac:dyDescent="0.15">
      <c r="A35" s="23"/>
      <c r="B35" s="14"/>
      <c r="C35" s="17"/>
      <c r="E35" s="23"/>
      <c r="F35" s="16"/>
      <c r="G35" s="17"/>
      <c r="I35" s="23" t="s">
        <v>356</v>
      </c>
      <c r="J35" s="16">
        <v>250</v>
      </c>
      <c r="K35" s="18"/>
      <c r="M35" s="23" t="s">
        <v>475</v>
      </c>
      <c r="N35" s="16">
        <v>50</v>
      </c>
      <c r="O35" s="17"/>
    </row>
    <row r="36" spans="1:15" ht="18.75" customHeight="1" x14ac:dyDescent="0.15">
      <c r="A36" s="23"/>
      <c r="B36" s="16"/>
      <c r="C36" s="222"/>
      <c r="E36" s="23"/>
      <c r="F36" s="16"/>
      <c r="G36" s="17"/>
      <c r="I36" s="23"/>
      <c r="J36" s="16"/>
      <c r="K36" s="18"/>
      <c r="M36" s="23" t="s">
        <v>476</v>
      </c>
      <c r="N36" s="16">
        <v>50</v>
      </c>
      <c r="O36" s="17"/>
    </row>
    <row r="37" spans="1:15" ht="18.75" customHeight="1" thickBot="1" x14ac:dyDescent="0.2">
      <c r="A37" s="25" t="s">
        <v>241</v>
      </c>
      <c r="B37" s="20">
        <f>SUM(B24:B36)</f>
        <v>950</v>
      </c>
      <c r="C37" s="51">
        <f>SUM(C24:C36)</f>
        <v>0</v>
      </c>
      <c r="E37" s="25" t="s">
        <v>241</v>
      </c>
      <c r="F37" s="20">
        <f>SUM(F24:F36)</f>
        <v>1600</v>
      </c>
      <c r="G37" s="51">
        <f>SUM(G24:G36)</f>
        <v>0</v>
      </c>
      <c r="I37" s="24"/>
      <c r="J37" s="19"/>
      <c r="K37" s="17"/>
      <c r="M37" s="23"/>
      <c r="N37" s="16"/>
      <c r="O37" s="17"/>
    </row>
    <row r="38" spans="1:15" ht="18.75" customHeight="1" x14ac:dyDescent="0.15">
      <c r="A38" s="37"/>
      <c r="B38" s="37"/>
      <c r="C38" s="37"/>
      <c r="D38" s="37"/>
      <c r="E38" s="37"/>
      <c r="F38" s="37"/>
      <c r="G38" s="37"/>
      <c r="I38" s="23"/>
      <c r="J38" s="16"/>
      <c r="K38" s="17"/>
      <c r="M38" s="23"/>
      <c r="N38" s="16"/>
      <c r="O38" s="17"/>
    </row>
    <row r="39" spans="1:15" ht="18.75" customHeight="1" x14ac:dyDescent="0.15">
      <c r="A39" s="41"/>
      <c r="B39" s="37"/>
      <c r="C39" s="37"/>
      <c r="D39" s="37"/>
      <c r="E39" s="37"/>
      <c r="F39" s="37"/>
      <c r="G39" s="37"/>
      <c r="I39" s="23"/>
      <c r="J39" s="16"/>
      <c r="K39" s="17"/>
      <c r="M39" s="23"/>
      <c r="N39" s="16"/>
      <c r="O39" s="17"/>
    </row>
    <row r="40" spans="1:15" ht="18.75" customHeight="1" thickBot="1" x14ac:dyDescent="0.2">
      <c r="A40" s="37"/>
      <c r="B40" s="37"/>
      <c r="C40" s="37"/>
      <c r="D40" s="37"/>
      <c r="E40" s="37"/>
      <c r="F40" s="37"/>
      <c r="G40" s="37"/>
      <c r="I40" s="25" t="s">
        <v>241</v>
      </c>
      <c r="J40" s="20">
        <f>SUM(J24:J39)</f>
        <v>1850</v>
      </c>
      <c r="K40" s="51">
        <f>SUM(K24:K39)</f>
        <v>0</v>
      </c>
      <c r="M40" s="25" t="s">
        <v>241</v>
      </c>
      <c r="N40" s="20">
        <f>SUM(N23:N39)</f>
        <v>2400</v>
      </c>
      <c r="O40" s="51">
        <f>SUM(O23:O39)</f>
        <v>0</v>
      </c>
    </row>
    <row r="41" spans="1:15" ht="18.75" customHeight="1" x14ac:dyDescent="0.15">
      <c r="A41" s="37"/>
      <c r="B41" s="37"/>
      <c r="C41" s="37"/>
      <c r="D41" s="37"/>
      <c r="E41" s="37"/>
      <c r="F41" s="37"/>
      <c r="G41" s="37"/>
      <c r="I41" s="37"/>
      <c r="J41" s="37"/>
      <c r="K41" s="37"/>
      <c r="L41" s="37"/>
      <c r="M41" s="37"/>
      <c r="N41" s="326" t="s">
        <v>223</v>
      </c>
      <c r="O41" s="326"/>
    </row>
    <row r="42" spans="1:15" ht="15" customHeight="1" x14ac:dyDescent="0.15">
      <c r="A42" s="37"/>
      <c r="B42" s="37"/>
      <c r="C42" s="37"/>
      <c r="D42" s="37"/>
      <c r="E42" s="37"/>
      <c r="F42" s="37"/>
      <c r="G42" s="37"/>
      <c r="I42" s="37"/>
      <c r="J42" s="37"/>
      <c r="K42" s="37"/>
      <c r="L42" s="37"/>
      <c r="M42" s="37"/>
      <c r="N42" s="327" t="str">
        <f>名古屋市!C34</f>
        <v>２０２５年５月</v>
      </c>
      <c r="O42" s="327"/>
    </row>
    <row r="43" spans="1:15" ht="15" customHeight="1" x14ac:dyDescent="0.15">
      <c r="A43" s="37"/>
      <c r="B43" s="37"/>
      <c r="C43" s="37"/>
      <c r="D43" s="37"/>
      <c r="E43" s="37"/>
      <c r="F43" s="37"/>
      <c r="G43" s="37"/>
      <c r="I43" s="37"/>
      <c r="J43" s="37"/>
      <c r="K43" s="37"/>
      <c r="L43" s="37"/>
      <c r="M43" s="37"/>
      <c r="N43" s="37"/>
      <c r="O43" s="37"/>
    </row>
    <row r="44" spans="1:15" ht="15" customHeight="1" x14ac:dyDescent="0.15">
      <c r="A44" s="127"/>
      <c r="B44" s="127"/>
      <c r="C44" s="127"/>
      <c r="D44" s="127"/>
      <c r="E44" s="127"/>
      <c r="F44" s="127"/>
      <c r="G44" s="127"/>
      <c r="I44" s="37"/>
      <c r="J44" s="37"/>
      <c r="K44" s="37"/>
      <c r="L44" s="37"/>
      <c r="M44" s="37"/>
      <c r="N44" s="37"/>
      <c r="O44" s="37"/>
    </row>
    <row r="45" spans="1:15" ht="15" customHeight="1" x14ac:dyDescent="0.15">
      <c r="A45" s="37"/>
      <c r="B45" s="37"/>
      <c r="C45" s="37"/>
      <c r="D45" s="37"/>
      <c r="E45" s="37"/>
      <c r="F45" s="37"/>
      <c r="G45" s="37"/>
      <c r="I45" s="127"/>
      <c r="J45" s="127"/>
      <c r="K45" s="127"/>
      <c r="L45" s="127"/>
      <c r="M45" s="127"/>
      <c r="N45" s="127"/>
      <c r="O45" s="127"/>
    </row>
    <row r="46" spans="1:15" ht="15" customHeight="1" x14ac:dyDescent="0.15">
      <c r="A46" s="127"/>
      <c r="B46" s="127"/>
      <c r="C46" s="127"/>
      <c r="D46" s="127"/>
      <c r="E46" s="127"/>
      <c r="F46" s="127"/>
      <c r="G46" s="127"/>
      <c r="I46" s="37"/>
      <c r="J46" s="37"/>
      <c r="K46" s="37"/>
      <c r="L46" s="37"/>
      <c r="M46" s="37"/>
      <c r="N46" s="37"/>
      <c r="O46" s="37"/>
    </row>
    <row r="47" spans="1:15" ht="15" customHeight="1" x14ac:dyDescent="0.15">
      <c r="A47" s="37"/>
      <c r="B47" s="37"/>
      <c r="C47" s="37"/>
      <c r="D47" s="37"/>
      <c r="E47" s="37"/>
      <c r="F47" s="37"/>
      <c r="G47" s="37"/>
      <c r="I47" s="37"/>
      <c r="J47" s="37"/>
      <c r="K47" s="37"/>
      <c r="L47" s="37"/>
      <c r="M47" s="37"/>
      <c r="N47" s="37"/>
      <c r="O47" s="37"/>
    </row>
  </sheetData>
  <mergeCells count="14">
    <mergeCell ref="N3:O5"/>
    <mergeCell ref="N42:O42"/>
    <mergeCell ref="N41:O41"/>
    <mergeCell ref="B2:E3"/>
    <mergeCell ref="A2:A3"/>
    <mergeCell ref="B4:E5"/>
    <mergeCell ref="A4:A5"/>
    <mergeCell ref="G2:H3"/>
    <mergeCell ref="F2:F3"/>
    <mergeCell ref="G4:H5"/>
    <mergeCell ref="F4:F5"/>
    <mergeCell ref="I2:I5"/>
    <mergeCell ref="J2:M5"/>
    <mergeCell ref="N2:O2"/>
  </mergeCells>
  <phoneticPr fontId="2"/>
  <printOptions horizontalCentered="1"/>
  <pageMargins left="0.39370078740157483" right="0.39370078740157483" top="0.31" bottom="0.27" header="0.25" footer="0.21"/>
  <pageSetup paperSize="9" scale="70" orientation="landscape" verticalDpi="96"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pageSetUpPr fitToPage="1"/>
  </sheetPr>
  <dimension ref="A1:F36"/>
  <sheetViews>
    <sheetView zoomScale="80" zoomScaleNormal="80" zoomScaleSheetLayoutView="75" workbookViewId="0"/>
  </sheetViews>
  <sheetFormatPr defaultRowHeight="20.100000000000001" customHeight="1" x14ac:dyDescent="0.2"/>
  <cols>
    <col min="1" max="1" width="21.75" style="132" customWidth="1"/>
    <col min="2" max="2" width="26" style="131" customWidth="1"/>
    <col min="3" max="3" width="27.875" style="131" customWidth="1"/>
    <col min="4" max="4" width="20.625" style="131" customWidth="1"/>
    <col min="5" max="16384" width="9" style="131"/>
  </cols>
  <sheetData>
    <row r="1" spans="1:5" ht="24.95" customHeight="1" x14ac:dyDescent="0.2">
      <c r="A1" s="257" t="s">
        <v>709</v>
      </c>
      <c r="B1" s="312"/>
      <c r="C1" s="313"/>
    </row>
    <row r="2" spans="1:5" ht="24.95" customHeight="1" x14ac:dyDescent="0.2">
      <c r="A2" s="89" t="s">
        <v>710</v>
      </c>
      <c r="B2" s="314"/>
      <c r="C2" s="315"/>
    </row>
    <row r="3" spans="1:5" ht="24.95" customHeight="1" x14ac:dyDescent="0.2">
      <c r="A3" s="89" t="s">
        <v>711</v>
      </c>
      <c r="B3" s="314"/>
      <c r="C3" s="315"/>
    </row>
    <row r="4" spans="1:5" ht="24.95" customHeight="1" x14ac:dyDescent="0.2">
      <c r="A4" s="89" t="s">
        <v>712</v>
      </c>
      <c r="B4" s="314"/>
      <c r="C4" s="315"/>
    </row>
    <row r="5" spans="1:5" ht="24.95" customHeight="1" thickBot="1" x14ac:dyDescent="0.25">
      <c r="A5" s="258" t="s">
        <v>713</v>
      </c>
      <c r="B5" s="316"/>
      <c r="C5" s="317"/>
    </row>
    <row r="7" spans="1:5" ht="24.75" thickBot="1" x14ac:dyDescent="0.25">
      <c r="A7" s="357" t="s">
        <v>568</v>
      </c>
      <c r="B7" s="357"/>
      <c r="C7" s="133"/>
      <c r="D7" s="133"/>
      <c r="E7" s="134"/>
    </row>
    <row r="8" spans="1:5" ht="21.95" customHeight="1" thickBot="1" x14ac:dyDescent="0.25">
      <c r="A8" s="135" t="s">
        <v>191</v>
      </c>
      <c r="B8" s="136" t="s">
        <v>195</v>
      </c>
      <c r="C8" s="137" t="s">
        <v>703</v>
      </c>
      <c r="D8" s="198"/>
    </row>
    <row r="9" spans="1:5" ht="21.95" customHeight="1" x14ac:dyDescent="0.2">
      <c r="A9" s="138" t="s">
        <v>569</v>
      </c>
      <c r="B9" s="252">
        <f>三河地区①!B19</f>
        <v>2150</v>
      </c>
      <c r="C9" s="269">
        <f>三河地区①!C19</f>
        <v>0</v>
      </c>
      <c r="D9" s="139"/>
    </row>
    <row r="10" spans="1:5" ht="21.95" customHeight="1" x14ac:dyDescent="0.2">
      <c r="A10" s="140" t="s">
        <v>570</v>
      </c>
      <c r="B10" s="253">
        <f>三河地区①!B28</f>
        <v>450</v>
      </c>
      <c r="C10" s="270">
        <f>三河地区①!C28</f>
        <v>0</v>
      </c>
      <c r="D10" s="139"/>
    </row>
    <row r="11" spans="1:5" ht="21.95" customHeight="1" x14ac:dyDescent="0.2">
      <c r="A11" s="140" t="s">
        <v>571</v>
      </c>
      <c r="B11" s="253">
        <f>三河地区①!B42</f>
        <v>800</v>
      </c>
      <c r="C11" s="270">
        <f>三河地区①!C42</f>
        <v>0</v>
      </c>
      <c r="D11" s="139"/>
    </row>
    <row r="12" spans="1:5" ht="21.95" customHeight="1" x14ac:dyDescent="0.2">
      <c r="A12" s="140" t="s">
        <v>572</v>
      </c>
      <c r="B12" s="253">
        <f>三河地区①!F29</f>
        <v>2250</v>
      </c>
      <c r="C12" s="270">
        <f>三河地区①!G29</f>
        <v>0</v>
      </c>
      <c r="D12" s="139"/>
    </row>
    <row r="13" spans="1:5" ht="21.95" customHeight="1" x14ac:dyDescent="0.2">
      <c r="A13" s="140" t="s">
        <v>573</v>
      </c>
      <c r="B13" s="253">
        <f>三河地区①!F42</f>
        <v>1050</v>
      </c>
      <c r="C13" s="270">
        <f>三河地区①!G42</f>
        <v>0</v>
      </c>
      <c r="D13" s="139"/>
    </row>
    <row r="14" spans="1:5" ht="21.95" customHeight="1" x14ac:dyDescent="0.2">
      <c r="A14" s="140" t="s">
        <v>494</v>
      </c>
      <c r="B14" s="253">
        <f>三河地区①!N26</f>
        <v>4050</v>
      </c>
      <c r="C14" s="270">
        <f>三河地区①!O26</f>
        <v>0</v>
      </c>
      <c r="D14" s="139"/>
    </row>
    <row r="15" spans="1:5" ht="21.95" customHeight="1" x14ac:dyDescent="0.2">
      <c r="A15" s="140" t="s">
        <v>477</v>
      </c>
      <c r="B15" s="253">
        <f>三河地区①!N42</f>
        <v>900</v>
      </c>
      <c r="C15" s="270">
        <f>三河地区①!O42</f>
        <v>0</v>
      </c>
      <c r="D15" s="139"/>
    </row>
    <row r="16" spans="1:5" ht="21.95" customHeight="1" x14ac:dyDescent="0.2">
      <c r="A16" s="140" t="s">
        <v>574</v>
      </c>
      <c r="B16" s="253">
        <f>三河地区①!R42</f>
        <v>4650</v>
      </c>
      <c r="C16" s="270">
        <f>三河地区①!S42</f>
        <v>0</v>
      </c>
      <c r="D16" s="139"/>
    </row>
    <row r="17" spans="1:4" ht="21.95" customHeight="1" x14ac:dyDescent="0.2">
      <c r="A17" s="140" t="s">
        <v>516</v>
      </c>
      <c r="B17" s="253">
        <f>三河地区②!B16</f>
        <v>250</v>
      </c>
      <c r="C17" s="270">
        <f>三河地区②!C16</f>
        <v>0</v>
      </c>
      <c r="D17" s="139"/>
    </row>
    <row r="18" spans="1:4" ht="21.95" customHeight="1" x14ac:dyDescent="0.2">
      <c r="A18" s="140" t="s">
        <v>575</v>
      </c>
      <c r="B18" s="253">
        <f>三河地区②!B32</f>
        <v>1700</v>
      </c>
      <c r="C18" s="270">
        <f>三河地区②!C32</f>
        <v>0</v>
      </c>
      <c r="D18" s="139"/>
    </row>
    <row r="19" spans="1:4" ht="21.95" customHeight="1" x14ac:dyDescent="0.2">
      <c r="A19" s="138" t="s">
        <v>576</v>
      </c>
      <c r="B19" s="252">
        <f>三河地区②!B41</f>
        <v>950</v>
      </c>
      <c r="C19" s="269">
        <f>三河地区②!C41</f>
        <v>0</v>
      </c>
      <c r="D19" s="139"/>
    </row>
    <row r="20" spans="1:4" ht="21.95" customHeight="1" x14ac:dyDescent="0.2">
      <c r="A20" s="140" t="s">
        <v>537</v>
      </c>
      <c r="B20" s="252">
        <f>三河地区②!F41</f>
        <v>2200</v>
      </c>
      <c r="C20" s="269">
        <f>三河地区②!G41</f>
        <v>0</v>
      </c>
      <c r="D20" s="139"/>
    </row>
    <row r="21" spans="1:4" ht="21.95" customHeight="1" x14ac:dyDescent="0.2">
      <c r="A21" s="140" t="s">
        <v>536</v>
      </c>
      <c r="B21" s="252">
        <f>三河地区②!J24</f>
        <v>300</v>
      </c>
      <c r="C21" s="269">
        <f>三河地区②!K24</f>
        <v>0</v>
      </c>
      <c r="D21" s="139"/>
    </row>
    <row r="22" spans="1:4" ht="21.95" customHeight="1" x14ac:dyDescent="0.2">
      <c r="A22" s="140" t="s">
        <v>540</v>
      </c>
      <c r="B22" s="252">
        <f>三河地区②!J41</f>
        <v>0</v>
      </c>
      <c r="C22" s="269">
        <f>三河地区②!K41</f>
        <v>0</v>
      </c>
      <c r="D22" s="139"/>
    </row>
    <row r="23" spans="1:4" ht="21.95" customHeight="1" x14ac:dyDescent="0.2">
      <c r="A23" s="140" t="s">
        <v>577</v>
      </c>
      <c r="B23" s="252">
        <f>三河地区②!N41</f>
        <v>3900</v>
      </c>
      <c r="C23" s="269">
        <f>三河地区②!O41</f>
        <v>0</v>
      </c>
      <c r="D23" s="139"/>
    </row>
    <row r="24" spans="1:4" ht="21.95" customHeight="1" x14ac:dyDescent="0.2">
      <c r="A24" s="141" t="s">
        <v>547</v>
      </c>
      <c r="B24" s="252">
        <f>三河地区②!R24</f>
        <v>300</v>
      </c>
      <c r="C24" s="269">
        <f>三河地区②!S24</f>
        <v>0</v>
      </c>
      <c r="D24" s="139"/>
    </row>
    <row r="25" spans="1:4" ht="21.95" customHeight="1" x14ac:dyDescent="0.2">
      <c r="A25" s="140"/>
      <c r="B25" s="253"/>
      <c r="C25" s="270"/>
      <c r="D25" s="139"/>
    </row>
    <row r="26" spans="1:4" ht="21.95" customHeight="1" thickBot="1" x14ac:dyDescent="0.25">
      <c r="A26" s="251"/>
      <c r="B26" s="254"/>
      <c r="C26" s="271"/>
      <c r="D26" s="139"/>
    </row>
    <row r="27" spans="1:4" ht="21.95" customHeight="1" thickTop="1" thickBot="1" x14ac:dyDescent="0.25">
      <c r="A27" s="250" t="s">
        <v>193</v>
      </c>
      <c r="B27" s="255">
        <f>SUM(B9:B26)</f>
        <v>25900</v>
      </c>
      <c r="C27" s="272">
        <f>SUM(C9:C26)</f>
        <v>0</v>
      </c>
      <c r="D27" s="139"/>
    </row>
    <row r="28" spans="1:4" ht="21.95" customHeight="1" thickBot="1" x14ac:dyDescent="0.25">
      <c r="A28" s="249"/>
      <c r="B28" s="134"/>
      <c r="C28" s="134"/>
      <c r="D28" s="139"/>
    </row>
    <row r="29" spans="1:4" ht="21.95" customHeight="1" thickBot="1" x14ac:dyDescent="0.25">
      <c r="A29" s="135" t="s">
        <v>191</v>
      </c>
      <c r="B29" s="136" t="s">
        <v>195</v>
      </c>
      <c r="C29" s="137" t="s">
        <v>703</v>
      </c>
      <c r="D29" s="139"/>
    </row>
    <row r="30" spans="1:4" ht="21.95" customHeight="1" x14ac:dyDescent="0.2">
      <c r="A30" s="138" t="s">
        <v>704</v>
      </c>
      <c r="B30" s="252">
        <f>名古屋市!B25</f>
        <v>62550</v>
      </c>
      <c r="C30" s="269">
        <f>名古屋市!C25</f>
        <v>0</v>
      </c>
      <c r="D30" s="139"/>
    </row>
    <row r="31" spans="1:4" ht="21.95" customHeight="1" x14ac:dyDescent="0.2">
      <c r="A31" s="140" t="s">
        <v>705</v>
      </c>
      <c r="B31" s="253">
        <f>尾張地区!B37</f>
        <v>57750</v>
      </c>
      <c r="C31" s="270">
        <f>尾張地区!C37</f>
        <v>0</v>
      </c>
      <c r="D31" s="139"/>
    </row>
    <row r="32" spans="1:4" ht="21.95" customHeight="1" thickBot="1" x14ac:dyDescent="0.25">
      <c r="A32" s="251" t="s">
        <v>706</v>
      </c>
      <c r="B32" s="254">
        <f>B27</f>
        <v>25900</v>
      </c>
      <c r="C32" s="271">
        <f>C27</f>
        <v>0</v>
      </c>
      <c r="D32" s="139"/>
    </row>
    <row r="33" spans="1:6" ht="21.95" customHeight="1" thickTop="1" thickBot="1" x14ac:dyDescent="0.25">
      <c r="A33" s="250" t="s">
        <v>707</v>
      </c>
      <c r="B33" s="255">
        <f>SUM(B30:B32)</f>
        <v>146200</v>
      </c>
      <c r="C33" s="272">
        <f>SUM(C30:C32)</f>
        <v>0</v>
      </c>
      <c r="D33" s="139"/>
    </row>
    <row r="35" spans="1:6" ht="20.100000000000001" customHeight="1" x14ac:dyDescent="0.2">
      <c r="A35" s="201"/>
      <c r="B35" s="201"/>
      <c r="C35" s="35" t="s">
        <v>664</v>
      </c>
      <c r="D35" s="201"/>
      <c r="E35" s="201"/>
      <c r="F35" s="201"/>
    </row>
    <row r="36" spans="1:6" ht="20.100000000000001" customHeight="1" x14ac:dyDescent="0.2">
      <c r="C36" s="202" t="str">
        <f>名古屋市!C34</f>
        <v>２０２５年５月</v>
      </c>
    </row>
  </sheetData>
  <mergeCells count="6">
    <mergeCell ref="A7:B7"/>
    <mergeCell ref="B1:C1"/>
    <mergeCell ref="B2:C2"/>
    <mergeCell ref="B3:C3"/>
    <mergeCell ref="B4:C4"/>
    <mergeCell ref="B5:C5"/>
  </mergeCells>
  <phoneticPr fontId="2"/>
  <printOptions horizontalCentered="1"/>
  <pageMargins left="0.59055118110236227" right="0.78740157480314965" top="0.78740157480314965" bottom="0.78740157480314965" header="0.51181102362204722" footer="0.43307086614173229"/>
  <pageSetup paperSize="9" orientation="portrait" horizontalDpi="4294967292" verticalDpi="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49"/>
  <sheetViews>
    <sheetView showZeros="0" zoomScale="75" zoomScaleNormal="75" zoomScaleSheetLayoutView="75" workbookViewId="0"/>
  </sheetViews>
  <sheetFormatPr defaultRowHeight="19.5" customHeight="1" x14ac:dyDescent="0.15"/>
  <cols>
    <col min="1" max="1" width="12.625" style="144" customWidth="1"/>
    <col min="2" max="3" width="12.625" style="5" customWidth="1"/>
    <col min="4" max="4" width="2.625" style="5" customWidth="1"/>
    <col min="5" max="5" width="12.625" style="144" customWidth="1"/>
    <col min="6" max="7" width="12.625" style="5" customWidth="1"/>
    <col min="8" max="8" width="2.625" style="5" customWidth="1"/>
    <col min="9" max="9" width="12.625" style="144" customWidth="1"/>
    <col min="10" max="11" width="12.625" style="5" customWidth="1"/>
    <col min="12" max="12" width="2.625" style="5" customWidth="1"/>
    <col min="13" max="13" width="12.625" style="144" customWidth="1"/>
    <col min="14" max="15" width="12.625" style="5" customWidth="1"/>
    <col min="16" max="16" width="2.625" style="5" customWidth="1"/>
    <col min="17" max="17" width="12.625" style="144" customWidth="1"/>
    <col min="18" max="19" width="12.625" style="5" customWidth="1"/>
    <col min="20" max="16384" width="9" style="5"/>
  </cols>
  <sheetData>
    <row r="1" spans="1:19" ht="42" customHeight="1" x14ac:dyDescent="0.3">
      <c r="A1" s="83" t="s">
        <v>216</v>
      </c>
      <c r="B1" s="77"/>
      <c r="C1" s="77"/>
      <c r="D1" s="77"/>
      <c r="E1" s="77"/>
      <c r="F1" s="77"/>
      <c r="G1" s="77"/>
      <c r="H1" s="77"/>
      <c r="I1" s="77"/>
      <c r="J1" s="77"/>
      <c r="K1" s="77"/>
      <c r="L1" s="77"/>
      <c r="M1" s="77"/>
      <c r="N1" s="7"/>
      <c r="O1" s="7"/>
      <c r="Q1" s="5"/>
    </row>
    <row r="2" spans="1:19" s="76" customFormat="1" ht="21.75" customHeight="1" x14ac:dyDescent="0.15">
      <c r="A2" s="318" t="s">
        <v>217</v>
      </c>
      <c r="B2" s="319">
        <f>三河地区!B2</f>
        <v>0</v>
      </c>
      <c r="C2" s="319"/>
      <c r="D2" s="319"/>
      <c r="E2" s="319"/>
      <c r="F2" s="320"/>
      <c r="G2" s="318" t="s">
        <v>218</v>
      </c>
      <c r="H2" s="319">
        <f>三河地区!B4</f>
        <v>0</v>
      </c>
      <c r="I2" s="319"/>
      <c r="J2" s="320"/>
      <c r="K2" s="318" t="s">
        <v>219</v>
      </c>
      <c r="L2" s="334">
        <f>三河地区!B1</f>
        <v>0</v>
      </c>
      <c r="M2" s="334"/>
      <c r="N2" s="334"/>
      <c r="O2" s="334"/>
      <c r="P2" s="335"/>
      <c r="Q2" s="324" t="s">
        <v>220</v>
      </c>
      <c r="R2" s="324"/>
      <c r="S2" s="324"/>
    </row>
    <row r="3" spans="1:19" s="76" customFormat="1" ht="21.75" customHeight="1" x14ac:dyDescent="0.15">
      <c r="A3" s="318"/>
      <c r="B3" s="321"/>
      <c r="C3" s="321"/>
      <c r="D3" s="321"/>
      <c r="E3" s="321"/>
      <c r="F3" s="322"/>
      <c r="G3" s="318"/>
      <c r="H3" s="321"/>
      <c r="I3" s="321"/>
      <c r="J3" s="322"/>
      <c r="K3" s="318"/>
      <c r="L3" s="336"/>
      <c r="M3" s="336"/>
      <c r="N3" s="336"/>
      <c r="O3" s="336"/>
      <c r="P3" s="337"/>
      <c r="Q3" s="328">
        <f>三河地区!B5</f>
        <v>0</v>
      </c>
      <c r="R3" s="329"/>
      <c r="S3" s="330"/>
    </row>
    <row r="4" spans="1:19" s="76" customFormat="1" ht="21.75" customHeight="1" x14ac:dyDescent="0.15">
      <c r="A4" s="318" t="s">
        <v>221</v>
      </c>
      <c r="B4" s="319">
        <f>三河地区!B3</f>
        <v>0</v>
      </c>
      <c r="C4" s="319"/>
      <c r="D4" s="319"/>
      <c r="E4" s="319"/>
      <c r="F4" s="320"/>
      <c r="G4" s="318" t="s">
        <v>222</v>
      </c>
      <c r="H4" s="323">
        <f>C19+C28+C42+G29+G42+O26+O42+S42</f>
        <v>0</v>
      </c>
      <c r="I4" s="319"/>
      <c r="J4" s="320"/>
      <c r="K4" s="318"/>
      <c r="L4" s="336"/>
      <c r="M4" s="336"/>
      <c r="N4" s="336"/>
      <c r="O4" s="336"/>
      <c r="P4" s="337"/>
      <c r="Q4" s="328"/>
      <c r="R4" s="329"/>
      <c r="S4" s="330"/>
    </row>
    <row r="5" spans="1:19" s="76" customFormat="1" ht="21.75" customHeight="1" x14ac:dyDescent="0.15">
      <c r="A5" s="318"/>
      <c r="B5" s="321"/>
      <c r="C5" s="321"/>
      <c r="D5" s="321"/>
      <c r="E5" s="321"/>
      <c r="F5" s="322"/>
      <c r="G5" s="318"/>
      <c r="H5" s="321"/>
      <c r="I5" s="321"/>
      <c r="J5" s="322"/>
      <c r="K5" s="318"/>
      <c r="L5" s="338"/>
      <c r="M5" s="338"/>
      <c r="N5" s="338"/>
      <c r="O5" s="338"/>
      <c r="P5" s="339"/>
      <c r="Q5" s="331"/>
      <c r="R5" s="332"/>
      <c r="S5" s="333"/>
    </row>
    <row r="6" spans="1:19" s="1" customFormat="1" ht="19.5" customHeight="1" x14ac:dyDescent="0.2">
      <c r="A6" s="2"/>
      <c r="B6" s="3"/>
      <c r="C6" s="9"/>
      <c r="D6" s="3"/>
      <c r="E6" s="2"/>
      <c r="F6" s="3"/>
      <c r="G6" s="9"/>
      <c r="I6" s="6"/>
      <c r="J6" s="3"/>
      <c r="K6" s="9"/>
      <c r="L6" s="3"/>
      <c r="M6" s="6"/>
      <c r="N6" s="3"/>
      <c r="O6" s="9"/>
      <c r="Q6" s="2"/>
      <c r="R6" s="3"/>
      <c r="S6" s="9"/>
    </row>
    <row r="7" spans="1:19" s="3" customFormat="1" ht="19.5" customHeight="1" thickBot="1" x14ac:dyDescent="0.2">
      <c r="A7" s="90" t="s">
        <v>578</v>
      </c>
      <c r="B7" s="91"/>
      <c r="C7" s="91"/>
      <c r="E7" s="93" t="s">
        <v>579</v>
      </c>
      <c r="F7" s="5"/>
      <c r="G7" s="5"/>
      <c r="H7" s="5"/>
      <c r="I7" s="90" t="s">
        <v>493</v>
      </c>
      <c r="J7" s="91"/>
      <c r="K7" s="9"/>
      <c r="L7" s="5"/>
      <c r="M7" s="149" t="s">
        <v>494</v>
      </c>
      <c r="N7" s="150"/>
      <c r="O7" s="91"/>
      <c r="P7" s="1"/>
      <c r="Q7" s="129" t="s">
        <v>613</v>
      </c>
      <c r="R7" s="91"/>
      <c r="S7" s="91"/>
    </row>
    <row r="8" spans="1:19" s="1" customFormat="1" ht="18.75" customHeight="1" thickBot="1" x14ac:dyDescent="0.2">
      <c r="A8" s="62" t="s">
        <v>379</v>
      </c>
      <c r="B8" s="63" t="s">
        <v>380</v>
      </c>
      <c r="C8" s="64" t="s">
        <v>192</v>
      </c>
      <c r="E8" s="62" t="s">
        <v>379</v>
      </c>
      <c r="F8" s="63" t="s">
        <v>380</v>
      </c>
      <c r="G8" s="64" t="s">
        <v>192</v>
      </c>
      <c r="H8" s="5"/>
      <c r="I8" s="62" t="s">
        <v>379</v>
      </c>
      <c r="J8" s="63" t="s">
        <v>380</v>
      </c>
      <c r="K8" s="64" t="s">
        <v>192</v>
      </c>
      <c r="L8" s="5"/>
      <c r="M8" s="62" t="s">
        <v>379</v>
      </c>
      <c r="N8" s="63" t="s">
        <v>380</v>
      </c>
      <c r="O8" s="64" t="s">
        <v>192</v>
      </c>
      <c r="Q8" s="62" t="s">
        <v>379</v>
      </c>
      <c r="R8" s="63" t="s">
        <v>380</v>
      </c>
      <c r="S8" s="64" t="s">
        <v>192</v>
      </c>
    </row>
    <row r="9" spans="1:19" s="1" customFormat="1" ht="18.75" customHeight="1" x14ac:dyDescent="0.15">
      <c r="A9" s="22" t="s">
        <v>478</v>
      </c>
      <c r="B9" s="14">
        <v>450</v>
      </c>
      <c r="C9" s="15"/>
      <c r="D9" s="94"/>
      <c r="E9" s="29" t="s">
        <v>479</v>
      </c>
      <c r="F9" s="30">
        <v>200</v>
      </c>
      <c r="G9" s="52"/>
      <c r="H9" s="94"/>
      <c r="I9" s="22" t="s">
        <v>495</v>
      </c>
      <c r="J9" s="14">
        <v>300</v>
      </c>
      <c r="K9" s="15"/>
      <c r="L9" s="94"/>
      <c r="M9" s="23" t="s">
        <v>599</v>
      </c>
      <c r="N9" s="16">
        <v>50</v>
      </c>
      <c r="O9" s="158"/>
      <c r="P9" s="94"/>
      <c r="Q9" s="29" t="s">
        <v>517</v>
      </c>
      <c r="R9" s="30">
        <v>350</v>
      </c>
      <c r="S9" s="158"/>
    </row>
    <row r="10" spans="1:19" s="1" customFormat="1" ht="18.75" customHeight="1" x14ac:dyDescent="0.15">
      <c r="A10" s="23" t="s">
        <v>480</v>
      </c>
      <c r="B10" s="16">
        <v>500</v>
      </c>
      <c r="C10" s="17"/>
      <c r="D10" s="94"/>
      <c r="E10" s="23" t="s">
        <v>481</v>
      </c>
      <c r="F10" s="16">
        <v>100</v>
      </c>
      <c r="G10" s="17"/>
      <c r="H10" s="94"/>
      <c r="I10" s="23" t="s">
        <v>497</v>
      </c>
      <c r="J10" s="16">
        <v>200</v>
      </c>
      <c r="K10" s="17"/>
      <c r="L10" s="94"/>
      <c r="M10" s="61" t="s">
        <v>496</v>
      </c>
      <c r="N10" s="16">
        <v>50</v>
      </c>
      <c r="O10" s="159"/>
      <c r="P10" s="94"/>
      <c r="Q10" s="23" t="s">
        <v>806</v>
      </c>
      <c r="R10" s="16">
        <v>150</v>
      </c>
      <c r="S10" s="159"/>
    </row>
    <row r="11" spans="1:19" s="1" customFormat="1" ht="18.75" customHeight="1" x14ac:dyDescent="0.15">
      <c r="A11" s="23" t="s">
        <v>580</v>
      </c>
      <c r="B11" s="16">
        <v>100</v>
      </c>
      <c r="C11" s="17"/>
      <c r="D11" s="94"/>
      <c r="E11" s="23" t="s">
        <v>482</v>
      </c>
      <c r="F11" s="16">
        <v>150</v>
      </c>
      <c r="G11" s="17"/>
      <c r="H11" s="94"/>
      <c r="I11" s="23" t="s">
        <v>498</v>
      </c>
      <c r="J11" s="16">
        <v>100</v>
      </c>
      <c r="K11" s="17"/>
      <c r="L11" s="94"/>
      <c r="M11" s="23" t="s">
        <v>600</v>
      </c>
      <c r="N11" s="16">
        <v>50</v>
      </c>
      <c r="O11" s="163"/>
      <c r="P11" s="94"/>
      <c r="Q11" s="23" t="s">
        <v>518</v>
      </c>
      <c r="R11" s="16">
        <v>350</v>
      </c>
      <c r="S11" s="159"/>
    </row>
    <row r="12" spans="1:19" s="1" customFormat="1" ht="18.75" customHeight="1" x14ac:dyDescent="0.15">
      <c r="A12" s="23" t="s">
        <v>581</v>
      </c>
      <c r="B12" s="16">
        <v>200</v>
      </c>
      <c r="C12" s="17"/>
      <c r="D12" s="94"/>
      <c r="E12" s="23" t="s">
        <v>483</v>
      </c>
      <c r="F12" s="16">
        <v>50</v>
      </c>
      <c r="G12" s="17"/>
      <c r="H12" s="94"/>
      <c r="I12" s="23" t="s">
        <v>499</v>
      </c>
      <c r="J12" s="16">
        <v>150</v>
      </c>
      <c r="K12" s="17"/>
      <c r="L12" s="94"/>
      <c r="M12" s="23" t="s">
        <v>601</v>
      </c>
      <c r="N12" s="16">
        <v>50</v>
      </c>
      <c r="O12" s="159"/>
      <c r="P12" s="94"/>
      <c r="Q12" s="23" t="s">
        <v>519</v>
      </c>
      <c r="R12" s="16">
        <v>300</v>
      </c>
      <c r="S12" s="159"/>
    </row>
    <row r="13" spans="1:19" s="1" customFormat="1" ht="18.75" customHeight="1" x14ac:dyDescent="0.15">
      <c r="A13" s="23" t="s">
        <v>667</v>
      </c>
      <c r="B13" s="16">
        <v>300</v>
      </c>
      <c r="C13" s="17"/>
      <c r="D13" s="94"/>
      <c r="E13" s="23" t="s">
        <v>583</v>
      </c>
      <c r="F13" s="16">
        <v>100</v>
      </c>
      <c r="G13" s="17"/>
      <c r="H13" s="94"/>
      <c r="I13" s="23" t="s">
        <v>500</v>
      </c>
      <c r="J13" s="16">
        <v>200</v>
      </c>
      <c r="K13" s="17"/>
      <c r="L13" s="94"/>
      <c r="M13" s="151" t="s">
        <v>602</v>
      </c>
      <c r="N13" s="152"/>
      <c r="O13" s="224"/>
      <c r="P13" s="94"/>
      <c r="Q13" s="61" t="s">
        <v>520</v>
      </c>
      <c r="R13" s="16">
        <v>150</v>
      </c>
      <c r="S13" s="159"/>
    </row>
    <row r="14" spans="1:19" s="1" customFormat="1" ht="18.75" customHeight="1" x14ac:dyDescent="0.15">
      <c r="A14" s="23" t="s">
        <v>582</v>
      </c>
      <c r="B14" s="16">
        <v>450</v>
      </c>
      <c r="C14" s="17"/>
      <c r="D14" s="94"/>
      <c r="E14" s="23" t="s">
        <v>585</v>
      </c>
      <c r="F14" s="16">
        <v>100</v>
      </c>
      <c r="G14" s="17"/>
      <c r="H14" s="94"/>
      <c r="I14" s="23" t="s">
        <v>502</v>
      </c>
      <c r="J14" s="16">
        <v>150</v>
      </c>
      <c r="K14" s="17"/>
      <c r="L14" s="94"/>
      <c r="M14" s="153" t="s">
        <v>688</v>
      </c>
      <c r="N14" s="154"/>
      <c r="O14" s="224"/>
      <c r="P14" s="94"/>
      <c r="Q14" s="23" t="s">
        <v>521</v>
      </c>
      <c r="R14" s="16">
        <v>200</v>
      </c>
      <c r="S14" s="159"/>
    </row>
    <row r="15" spans="1:19" s="1" customFormat="1" ht="18.75" customHeight="1" x14ac:dyDescent="0.15">
      <c r="A15" s="31" t="s">
        <v>584</v>
      </c>
      <c r="B15" s="16">
        <v>150</v>
      </c>
      <c r="C15" s="17"/>
      <c r="D15" s="94"/>
      <c r="E15" s="23" t="s">
        <v>586</v>
      </c>
      <c r="F15" s="16">
        <v>350</v>
      </c>
      <c r="G15" s="17"/>
      <c r="H15" s="94"/>
      <c r="I15" s="23" t="s">
        <v>603</v>
      </c>
      <c r="J15" s="16">
        <v>100</v>
      </c>
      <c r="K15" s="17"/>
      <c r="L15" s="94"/>
      <c r="M15" s="153" t="s">
        <v>501</v>
      </c>
      <c r="N15" s="154"/>
      <c r="O15" s="224"/>
      <c r="P15" s="94"/>
      <c r="Q15" s="23" t="s">
        <v>522</v>
      </c>
      <c r="R15" s="16">
        <v>650</v>
      </c>
      <c r="S15" s="159"/>
    </row>
    <row r="16" spans="1:19" s="1" customFormat="1" ht="18.75" customHeight="1" x14ac:dyDescent="0.15">
      <c r="A16" s="23"/>
      <c r="B16" s="16"/>
      <c r="C16" s="17"/>
      <c r="D16" s="94"/>
      <c r="E16" s="61" t="s">
        <v>587</v>
      </c>
      <c r="F16" s="16">
        <v>150</v>
      </c>
      <c r="G16" s="17"/>
      <c r="H16" s="94"/>
      <c r="I16" s="23" t="s">
        <v>604</v>
      </c>
      <c r="J16" s="16">
        <v>150</v>
      </c>
      <c r="K16" s="17"/>
      <c r="L16" s="5"/>
      <c r="M16" s="23"/>
      <c r="N16" s="16"/>
      <c r="O16" s="159"/>
      <c r="P16" s="94"/>
      <c r="Q16" s="23" t="s">
        <v>523</v>
      </c>
      <c r="R16" s="16">
        <v>250</v>
      </c>
      <c r="S16" s="159"/>
    </row>
    <row r="17" spans="1:19" s="1" customFormat="1" ht="18.75" customHeight="1" x14ac:dyDescent="0.15">
      <c r="A17" s="23"/>
      <c r="B17" s="16"/>
      <c r="C17" s="17"/>
      <c r="D17" s="94"/>
      <c r="E17" s="23" t="s">
        <v>589</v>
      </c>
      <c r="F17" s="16">
        <v>150</v>
      </c>
      <c r="G17" s="17"/>
      <c r="H17" s="94"/>
      <c r="I17" s="96" t="s">
        <v>605</v>
      </c>
      <c r="J17" s="16">
        <v>100</v>
      </c>
      <c r="K17" s="17"/>
      <c r="L17" s="5"/>
      <c r="M17" s="61"/>
      <c r="N17" s="16"/>
      <c r="O17" s="159"/>
      <c r="P17" s="94"/>
      <c r="Q17" s="23" t="s">
        <v>524</v>
      </c>
      <c r="R17" s="16">
        <v>100</v>
      </c>
      <c r="S17" s="159"/>
    </row>
    <row r="18" spans="1:19" s="1" customFormat="1" ht="18.75" customHeight="1" thickBot="1" x14ac:dyDescent="0.2">
      <c r="A18" s="23"/>
      <c r="B18" s="16"/>
      <c r="C18" s="17"/>
      <c r="D18" s="94"/>
      <c r="E18" s="23" t="s">
        <v>823</v>
      </c>
      <c r="F18" s="16">
        <v>150</v>
      </c>
      <c r="G18" s="17"/>
      <c r="H18" s="94"/>
      <c r="I18" s="23" t="s">
        <v>503</v>
      </c>
      <c r="J18" s="16">
        <v>200</v>
      </c>
      <c r="K18" s="17"/>
      <c r="L18" s="5"/>
      <c r="M18" s="25" t="s">
        <v>241</v>
      </c>
      <c r="N18" s="20">
        <f>SUM(N9:N17)</f>
        <v>200</v>
      </c>
      <c r="O18" s="51">
        <f>SUM(O9:O17)</f>
        <v>0</v>
      </c>
      <c r="P18" s="94"/>
      <c r="Q18" s="61" t="s">
        <v>615</v>
      </c>
      <c r="R18" s="16">
        <v>50</v>
      </c>
      <c r="S18" s="159"/>
    </row>
    <row r="19" spans="1:19" s="1" customFormat="1" ht="18.75" customHeight="1" thickBot="1" x14ac:dyDescent="0.2">
      <c r="A19" s="25" t="s">
        <v>241</v>
      </c>
      <c r="B19" s="20">
        <f>SUM(B9:B18)</f>
        <v>2150</v>
      </c>
      <c r="C19" s="51">
        <f>SUM(C9:C18)</f>
        <v>0</v>
      </c>
      <c r="D19" s="94"/>
      <c r="E19" s="23" t="s">
        <v>824</v>
      </c>
      <c r="F19" s="16">
        <v>150</v>
      </c>
      <c r="G19" s="17"/>
      <c r="H19" s="94"/>
      <c r="I19" s="33" t="s">
        <v>504</v>
      </c>
      <c r="J19" s="53">
        <v>100</v>
      </c>
      <c r="K19" s="108"/>
      <c r="L19" s="5"/>
      <c r="M19" s="61"/>
      <c r="N19" s="16"/>
      <c r="O19" s="17"/>
      <c r="P19" s="94"/>
      <c r="Q19" s="23" t="s">
        <v>616</v>
      </c>
      <c r="R19" s="16">
        <v>50</v>
      </c>
      <c r="S19" s="159"/>
    </row>
    <row r="20" spans="1:19" s="1" customFormat="1" ht="18.75" customHeight="1" thickBot="1" x14ac:dyDescent="0.2">
      <c r="A20" s="90" t="s">
        <v>588</v>
      </c>
      <c r="B20" s="91"/>
      <c r="C20" s="91"/>
      <c r="D20" s="94"/>
      <c r="E20" s="23" t="s">
        <v>820</v>
      </c>
      <c r="F20" s="16">
        <v>250</v>
      </c>
      <c r="G20" s="17"/>
      <c r="H20" s="94"/>
      <c r="I20" s="33" t="s">
        <v>505</v>
      </c>
      <c r="J20" s="53">
        <v>50</v>
      </c>
      <c r="K20" s="17"/>
      <c r="L20" s="5"/>
      <c r="M20" s="61"/>
      <c r="N20" s="16"/>
      <c r="O20" s="17"/>
      <c r="P20" s="94"/>
      <c r="Q20" s="23" t="s">
        <v>617</v>
      </c>
      <c r="R20" s="16">
        <v>50</v>
      </c>
      <c r="S20" s="159"/>
    </row>
    <row r="21" spans="1:19" s="1" customFormat="1" ht="18.75" customHeight="1" thickBot="1" x14ac:dyDescent="0.2">
      <c r="A21" s="62" t="s">
        <v>379</v>
      </c>
      <c r="B21" s="63" t="s">
        <v>380</v>
      </c>
      <c r="C21" s="64" t="s">
        <v>192</v>
      </c>
      <c r="D21" s="94"/>
      <c r="E21" s="23" t="s">
        <v>590</v>
      </c>
      <c r="F21" s="16">
        <v>100</v>
      </c>
      <c r="G21" s="17"/>
      <c r="H21" s="94"/>
      <c r="I21" s="23" t="s">
        <v>507</v>
      </c>
      <c r="J21" s="16">
        <v>400</v>
      </c>
      <c r="K21" s="17"/>
      <c r="L21" s="94"/>
      <c r="M21" s="61"/>
      <c r="N21" s="16"/>
      <c r="O21" s="17"/>
      <c r="P21" s="94"/>
      <c r="Q21" s="23" t="s">
        <v>527</v>
      </c>
      <c r="R21" s="16">
        <v>150</v>
      </c>
      <c r="S21" s="159"/>
    </row>
    <row r="22" spans="1:19" s="1" customFormat="1" ht="18.75" customHeight="1" x14ac:dyDescent="0.15">
      <c r="A22" s="22" t="s">
        <v>484</v>
      </c>
      <c r="B22" s="14">
        <v>150</v>
      </c>
      <c r="C22" s="15"/>
      <c r="D22" s="94"/>
      <c r="E22" s="23" t="s">
        <v>591</v>
      </c>
      <c r="F22" s="16">
        <v>100</v>
      </c>
      <c r="G22" s="17"/>
      <c r="H22" s="94"/>
      <c r="I22" s="23" t="s">
        <v>508</v>
      </c>
      <c r="J22" s="16">
        <v>100</v>
      </c>
      <c r="K22" s="17"/>
      <c r="L22" s="5"/>
      <c r="M22" s="155" t="s">
        <v>506</v>
      </c>
      <c r="N22" s="156">
        <v>50</v>
      </c>
      <c r="O22" s="225"/>
      <c r="P22" s="94"/>
      <c r="Q22" s="23" t="s">
        <v>528</v>
      </c>
      <c r="R22" s="16">
        <v>100</v>
      </c>
      <c r="S22" s="159"/>
    </row>
    <row r="23" spans="1:19" s="1" customFormat="1" ht="18.75" customHeight="1" thickBot="1" x14ac:dyDescent="0.2">
      <c r="A23" s="23" t="s">
        <v>485</v>
      </c>
      <c r="B23" s="16">
        <v>150</v>
      </c>
      <c r="C23" s="17"/>
      <c r="D23" s="94"/>
      <c r="E23" s="23" t="s">
        <v>829</v>
      </c>
      <c r="F23" s="16">
        <v>150</v>
      </c>
      <c r="G23" s="17"/>
      <c r="H23" s="94"/>
      <c r="I23" s="23" t="s">
        <v>509</v>
      </c>
      <c r="J23" s="16">
        <v>50</v>
      </c>
      <c r="K23" s="17"/>
      <c r="L23" s="5"/>
      <c r="M23" s="25" t="s">
        <v>241</v>
      </c>
      <c r="N23" s="20">
        <f>SUM(N19:N22)</f>
        <v>50</v>
      </c>
      <c r="O23" s="51">
        <f>SUM(O19:O22)</f>
        <v>0</v>
      </c>
      <c r="P23" s="94"/>
      <c r="Q23" s="61" t="s">
        <v>621</v>
      </c>
      <c r="R23" s="16">
        <v>100</v>
      </c>
      <c r="S23" s="159"/>
    </row>
    <row r="24" spans="1:19" s="1" customFormat="1" ht="18.75" customHeight="1" x14ac:dyDescent="0.15">
      <c r="A24" s="23" t="s">
        <v>486</v>
      </c>
      <c r="B24" s="16">
        <v>150</v>
      </c>
      <c r="C24" s="17"/>
      <c r="D24" s="94"/>
      <c r="E24" s="23"/>
      <c r="F24" s="16"/>
      <c r="G24" s="17"/>
      <c r="H24" s="94"/>
      <c r="I24" s="23" t="s">
        <v>510</v>
      </c>
      <c r="J24" s="16">
        <v>100</v>
      </c>
      <c r="K24" s="17"/>
      <c r="L24" s="5"/>
      <c r="M24" s="157" t="str">
        <f>CONCATENATE(FIXED(COUNTA(M9:M17,M19:M22),0,0),"　店")</f>
        <v>8　店</v>
      </c>
      <c r="N24" s="16">
        <f>N18+N23</f>
        <v>250</v>
      </c>
      <c r="O24" s="32">
        <f>O18+O23</f>
        <v>0</v>
      </c>
      <c r="P24" s="94"/>
      <c r="Q24" s="24" t="s">
        <v>529</v>
      </c>
      <c r="R24" s="16">
        <v>150</v>
      </c>
      <c r="S24" s="161"/>
    </row>
    <row r="25" spans="1:19" s="1" customFormat="1" ht="18.75" customHeight="1" x14ac:dyDescent="0.15">
      <c r="A25" s="23"/>
      <c r="B25" s="16"/>
      <c r="C25" s="17"/>
      <c r="E25" s="23"/>
      <c r="F25" s="16"/>
      <c r="G25" s="17"/>
      <c r="H25" s="94"/>
      <c r="I25" s="23" t="s">
        <v>511</v>
      </c>
      <c r="J25" s="16">
        <v>50</v>
      </c>
      <c r="K25" s="17"/>
      <c r="L25" s="5"/>
      <c r="M25" s="24"/>
      <c r="N25" s="19"/>
      <c r="O25" s="17"/>
      <c r="P25" s="94"/>
      <c r="Q25" s="23" t="s">
        <v>530</v>
      </c>
      <c r="R25" s="16">
        <v>100</v>
      </c>
      <c r="S25" s="159"/>
    </row>
    <row r="26" spans="1:19" s="1" customFormat="1" ht="18.75" customHeight="1" thickBot="1" x14ac:dyDescent="0.2">
      <c r="A26" s="23"/>
      <c r="B26" s="16"/>
      <c r="C26" s="17"/>
      <c r="E26" s="23"/>
      <c r="F26" s="16"/>
      <c r="G26" s="17"/>
      <c r="H26" s="94"/>
      <c r="I26" s="61" t="s">
        <v>607</v>
      </c>
      <c r="J26" s="16">
        <v>250</v>
      </c>
      <c r="K26" s="108"/>
      <c r="L26" s="5"/>
      <c r="M26" s="25" t="s">
        <v>193</v>
      </c>
      <c r="N26" s="20">
        <f>J42+N24</f>
        <v>4050</v>
      </c>
      <c r="O26" s="51">
        <f>K42+O24</f>
        <v>0</v>
      </c>
      <c r="P26" s="94"/>
      <c r="Q26" s="23" t="s">
        <v>531</v>
      </c>
      <c r="R26" s="16">
        <v>50</v>
      </c>
      <c r="S26" s="159"/>
    </row>
    <row r="27" spans="1:19" s="1" customFormat="1" ht="18.75" customHeight="1" thickBot="1" x14ac:dyDescent="0.25">
      <c r="A27" s="23"/>
      <c r="B27" s="16"/>
      <c r="C27" s="17"/>
      <c r="D27" s="142"/>
      <c r="E27" s="23"/>
      <c r="F27" s="16"/>
      <c r="G27" s="17"/>
      <c r="H27" s="94"/>
      <c r="I27" s="33" t="s">
        <v>512</v>
      </c>
      <c r="J27" s="53">
        <v>200</v>
      </c>
      <c r="K27" s="108"/>
      <c r="L27" s="5"/>
      <c r="M27" s="358" t="s">
        <v>477</v>
      </c>
      <c r="N27" s="359"/>
      <c r="O27" s="91"/>
      <c r="P27" s="94"/>
      <c r="Q27" s="23" t="s">
        <v>532</v>
      </c>
      <c r="R27" s="16">
        <v>100</v>
      </c>
      <c r="S27" s="159"/>
    </row>
    <row r="28" spans="1:19" s="1" customFormat="1" ht="18.75" customHeight="1" thickBot="1" x14ac:dyDescent="0.2">
      <c r="A28" s="25" t="s">
        <v>241</v>
      </c>
      <c r="B28" s="20">
        <f>SUM(B22:B27)</f>
        <v>450</v>
      </c>
      <c r="C28" s="51">
        <f>SUM(C22:C27)</f>
        <v>0</v>
      </c>
      <c r="E28" s="23"/>
      <c r="F28" s="16"/>
      <c r="G28" s="17"/>
      <c r="H28" s="94"/>
      <c r="I28" s="23" t="s">
        <v>513</v>
      </c>
      <c r="J28" s="16">
        <v>100</v>
      </c>
      <c r="K28" s="17"/>
      <c r="L28" s="94"/>
      <c r="M28" s="62" t="s">
        <v>379</v>
      </c>
      <c r="N28" s="63" t="s">
        <v>380</v>
      </c>
      <c r="O28" s="64" t="s">
        <v>192</v>
      </c>
      <c r="P28" s="94"/>
      <c r="Q28" s="23" t="s">
        <v>626</v>
      </c>
      <c r="R28" s="16">
        <v>250</v>
      </c>
      <c r="S28" s="159"/>
    </row>
    <row r="29" spans="1:19" s="1" customFormat="1" ht="18.75" customHeight="1" thickBot="1" x14ac:dyDescent="0.2">
      <c r="A29" s="90" t="s">
        <v>592</v>
      </c>
      <c r="B29" s="91"/>
      <c r="C29" s="91"/>
      <c r="E29" s="25" t="s">
        <v>241</v>
      </c>
      <c r="F29" s="20">
        <f>SUM(F9:F28)</f>
        <v>2250</v>
      </c>
      <c r="G29" s="51">
        <f>SUM(G9:G28)</f>
        <v>0</v>
      </c>
      <c r="H29" s="94"/>
      <c r="I29" s="23" t="s">
        <v>514</v>
      </c>
      <c r="J29" s="16">
        <v>150</v>
      </c>
      <c r="K29" s="17"/>
      <c r="L29" s="94"/>
      <c r="M29" s="23" t="s">
        <v>606</v>
      </c>
      <c r="N29" s="16">
        <v>350</v>
      </c>
      <c r="O29" s="52"/>
      <c r="P29" s="94"/>
      <c r="Q29" s="23" t="s">
        <v>627</v>
      </c>
      <c r="R29" s="16">
        <v>50</v>
      </c>
      <c r="S29" s="159"/>
    </row>
    <row r="30" spans="1:19" s="1" customFormat="1" ht="18.75" customHeight="1" thickBot="1" x14ac:dyDescent="0.2">
      <c r="A30" s="62" t="s">
        <v>379</v>
      </c>
      <c r="B30" s="63" t="s">
        <v>380</v>
      </c>
      <c r="C30" s="64" t="s">
        <v>192</v>
      </c>
      <c r="E30" s="90" t="s">
        <v>593</v>
      </c>
      <c r="F30" s="3"/>
      <c r="G30" s="3"/>
      <c r="H30" s="94"/>
      <c r="I30" s="23" t="s">
        <v>515</v>
      </c>
      <c r="J30" s="16">
        <v>100</v>
      </c>
      <c r="K30" s="17"/>
      <c r="L30" s="94"/>
      <c r="M30" s="23" t="s">
        <v>608</v>
      </c>
      <c r="N30" s="16">
        <v>100</v>
      </c>
      <c r="O30" s="17"/>
      <c r="P30" s="94"/>
      <c r="Q30" s="23" t="s">
        <v>628</v>
      </c>
      <c r="R30" s="16">
        <v>300</v>
      </c>
      <c r="S30" s="159"/>
    </row>
    <row r="31" spans="1:19" s="1" customFormat="1" ht="18.75" customHeight="1" thickBot="1" x14ac:dyDescent="0.2">
      <c r="A31" s="22" t="s">
        <v>487</v>
      </c>
      <c r="B31" s="14">
        <v>50</v>
      </c>
      <c r="C31" s="15"/>
      <c r="E31" s="62" t="s">
        <v>379</v>
      </c>
      <c r="F31" s="63" t="s">
        <v>380</v>
      </c>
      <c r="G31" s="64" t="s">
        <v>192</v>
      </c>
      <c r="H31" s="94"/>
      <c r="I31" s="23" t="s">
        <v>676</v>
      </c>
      <c r="J31" s="16">
        <v>250</v>
      </c>
      <c r="K31" s="17"/>
      <c r="L31" s="5"/>
      <c r="M31" s="23" t="s">
        <v>609</v>
      </c>
      <c r="N31" s="16">
        <v>450</v>
      </c>
      <c r="O31" s="108"/>
      <c r="P31" s="94"/>
      <c r="Q31" s="22"/>
      <c r="R31" s="14"/>
      <c r="S31" s="307"/>
    </row>
    <row r="32" spans="1:19" s="1" customFormat="1" ht="18.75" customHeight="1" x14ac:dyDescent="0.15">
      <c r="A32" s="96" t="s">
        <v>689</v>
      </c>
      <c r="B32" s="16">
        <v>250</v>
      </c>
      <c r="C32" s="17"/>
      <c r="D32" s="94"/>
      <c r="E32" s="143" t="s">
        <v>595</v>
      </c>
      <c r="F32" s="14">
        <v>450</v>
      </c>
      <c r="G32" s="15"/>
      <c r="H32" s="94"/>
      <c r="I32" s="96" t="s">
        <v>610</v>
      </c>
      <c r="J32" s="16">
        <v>50</v>
      </c>
      <c r="K32" s="17"/>
      <c r="L32" s="5"/>
      <c r="M32" s="23"/>
      <c r="N32" s="16"/>
      <c r="O32" s="108"/>
      <c r="Q32" s="29" t="s">
        <v>241</v>
      </c>
      <c r="R32" s="30">
        <f>SUM(R9:R30)</f>
        <v>4000</v>
      </c>
      <c r="S32" s="197">
        <f>SUM(S9:S31)</f>
        <v>0</v>
      </c>
    </row>
    <row r="33" spans="1:21" s="1" customFormat="1" ht="18.75" customHeight="1" x14ac:dyDescent="0.15">
      <c r="A33" s="23" t="s">
        <v>594</v>
      </c>
      <c r="B33" s="16">
        <v>100</v>
      </c>
      <c r="C33" s="17"/>
      <c r="D33" s="94"/>
      <c r="E33" s="23" t="s">
        <v>596</v>
      </c>
      <c r="F33" s="16">
        <v>150</v>
      </c>
      <c r="G33" s="55"/>
      <c r="H33" s="94"/>
      <c r="I33" s="23" t="s">
        <v>611</v>
      </c>
      <c r="J33" s="16">
        <v>150</v>
      </c>
      <c r="K33" s="17"/>
      <c r="L33" s="5"/>
      <c r="M33" s="23"/>
      <c r="N33" s="16"/>
      <c r="O33" s="17"/>
      <c r="Q33" s="33"/>
      <c r="R33" s="53"/>
      <c r="S33" s="163"/>
    </row>
    <row r="34" spans="1:21" s="1" customFormat="1" ht="18.75" customHeight="1" x14ac:dyDescent="0.15">
      <c r="A34" s="23" t="s">
        <v>488</v>
      </c>
      <c r="B34" s="16">
        <v>150</v>
      </c>
      <c r="C34" s="17"/>
      <c r="D34" s="94"/>
      <c r="E34" s="23" t="s">
        <v>597</v>
      </c>
      <c r="F34" s="16">
        <v>150</v>
      </c>
      <c r="G34" s="17"/>
      <c r="H34" s="94"/>
      <c r="I34" s="23" t="s">
        <v>612</v>
      </c>
      <c r="J34" s="16">
        <v>50</v>
      </c>
      <c r="K34" s="17"/>
      <c r="L34" s="5"/>
      <c r="M34" s="23"/>
      <c r="N34" s="16"/>
      <c r="O34" s="17"/>
      <c r="P34" s="94"/>
      <c r="Q34" s="23" t="s">
        <v>680</v>
      </c>
      <c r="R34" s="16">
        <v>150</v>
      </c>
      <c r="S34" s="159"/>
    </row>
    <row r="35" spans="1:21" s="1" customFormat="1" ht="18.75" customHeight="1" x14ac:dyDescent="0.15">
      <c r="A35" s="23" t="s">
        <v>489</v>
      </c>
      <c r="B35" s="16">
        <v>200</v>
      </c>
      <c r="C35" s="17"/>
      <c r="D35" s="142"/>
      <c r="E35" s="23" t="s">
        <v>490</v>
      </c>
      <c r="F35" s="16">
        <v>100</v>
      </c>
      <c r="G35" s="17"/>
      <c r="H35" s="94"/>
      <c r="I35" s="23"/>
      <c r="J35" s="16"/>
      <c r="K35" s="17"/>
      <c r="L35" s="5"/>
      <c r="M35" s="23"/>
      <c r="N35" s="16"/>
      <c r="O35" s="17"/>
      <c r="P35" s="94"/>
      <c r="Q35" s="23" t="s">
        <v>681</v>
      </c>
      <c r="R35" s="16">
        <v>150</v>
      </c>
      <c r="S35" s="159"/>
    </row>
    <row r="36" spans="1:21" s="1" customFormat="1" ht="18.75" customHeight="1" x14ac:dyDescent="0.15">
      <c r="A36" s="23" t="s">
        <v>491</v>
      </c>
      <c r="B36" s="16">
        <v>50</v>
      </c>
      <c r="C36" s="17"/>
      <c r="D36" s="94"/>
      <c r="E36" s="23" t="s">
        <v>492</v>
      </c>
      <c r="F36" s="16">
        <v>100</v>
      </c>
      <c r="G36" s="17"/>
      <c r="H36" s="94"/>
      <c r="I36" s="23"/>
      <c r="J36" s="16"/>
      <c r="K36" s="17"/>
      <c r="L36" s="5"/>
      <c r="M36" s="23"/>
      <c r="N36" s="16"/>
      <c r="O36" s="17"/>
      <c r="P36" s="94"/>
      <c r="Q36" s="33" t="s">
        <v>679</v>
      </c>
      <c r="R36" s="53">
        <v>250</v>
      </c>
      <c r="S36" s="159"/>
    </row>
    <row r="37" spans="1:21" s="1" customFormat="1" ht="18.75" customHeight="1" x14ac:dyDescent="0.15">
      <c r="A37" s="23"/>
      <c r="B37" s="16"/>
      <c r="C37" s="17"/>
      <c r="D37" s="94"/>
      <c r="E37" s="23" t="s">
        <v>598</v>
      </c>
      <c r="F37" s="16">
        <v>100</v>
      </c>
      <c r="G37" s="108"/>
      <c r="H37" s="94"/>
      <c r="I37" s="23"/>
      <c r="J37" s="16"/>
      <c r="K37" s="17"/>
      <c r="L37" s="5"/>
      <c r="M37" s="23"/>
      <c r="N37" s="16"/>
      <c r="O37" s="17"/>
      <c r="P37" s="94"/>
      <c r="Q37" s="33" t="s">
        <v>629</v>
      </c>
      <c r="R37" s="53">
        <v>50</v>
      </c>
      <c r="S37" s="159"/>
    </row>
    <row r="38" spans="1:21" s="1" customFormat="1" ht="18.75" customHeight="1" x14ac:dyDescent="0.15">
      <c r="A38" s="23"/>
      <c r="B38" s="16"/>
      <c r="C38" s="17"/>
      <c r="E38" s="23"/>
      <c r="F38" s="16"/>
      <c r="G38" s="108"/>
      <c r="H38" s="94"/>
      <c r="I38" s="23"/>
      <c r="J38" s="16"/>
      <c r="K38" s="17"/>
      <c r="L38" s="5"/>
      <c r="M38" s="23"/>
      <c r="N38" s="16"/>
      <c r="O38" s="17"/>
      <c r="P38" s="94"/>
      <c r="Q38" s="164" t="s">
        <v>533</v>
      </c>
      <c r="R38" s="165">
        <v>50</v>
      </c>
      <c r="S38" s="166"/>
    </row>
    <row r="39" spans="1:21" ht="18.75" customHeight="1" thickBot="1" x14ac:dyDescent="0.2">
      <c r="A39" s="23"/>
      <c r="B39" s="16"/>
      <c r="C39" s="17"/>
      <c r="E39" s="33"/>
      <c r="F39" s="53"/>
      <c r="G39" s="108"/>
      <c r="H39" s="94"/>
      <c r="I39" s="23"/>
      <c r="J39" s="16"/>
      <c r="K39" s="17"/>
      <c r="M39" s="23"/>
      <c r="N39" s="16"/>
      <c r="O39" s="17"/>
      <c r="P39" s="94"/>
      <c r="Q39" s="153" t="s">
        <v>534</v>
      </c>
      <c r="R39" s="154">
        <v>0</v>
      </c>
      <c r="S39" s="304"/>
    </row>
    <row r="40" spans="1:21" ht="18.75" customHeight="1" x14ac:dyDescent="0.15">
      <c r="A40" s="23"/>
      <c r="B40" s="16"/>
      <c r="C40" s="17"/>
      <c r="D40" s="147"/>
      <c r="E40" s="33"/>
      <c r="F40" s="53"/>
      <c r="G40" s="108"/>
      <c r="H40" s="94"/>
      <c r="I40" s="23"/>
      <c r="J40" s="16"/>
      <c r="K40" s="17"/>
      <c r="M40" s="23"/>
      <c r="N40" s="16"/>
      <c r="O40" s="17"/>
      <c r="P40" s="1"/>
      <c r="Q40" s="29" t="s">
        <v>241</v>
      </c>
      <c r="R40" s="30">
        <f>SUM(R34:R39)</f>
        <v>650</v>
      </c>
      <c r="S40" s="197">
        <f>SUM(S34:S39)</f>
        <v>0</v>
      </c>
      <c r="T40" s="146"/>
    </row>
    <row r="41" spans="1:21" ht="18.75" customHeight="1" x14ac:dyDescent="0.15">
      <c r="A41" s="23"/>
      <c r="B41" s="16"/>
      <c r="C41" s="17"/>
      <c r="D41" s="194"/>
      <c r="E41" s="33"/>
      <c r="F41" s="53"/>
      <c r="G41" s="108"/>
      <c r="H41" s="94"/>
      <c r="I41" s="23"/>
      <c r="J41" s="16"/>
      <c r="K41" s="17"/>
      <c r="M41" s="33"/>
      <c r="N41" s="53"/>
      <c r="O41" s="108"/>
      <c r="P41" s="1"/>
      <c r="Q41" s="33"/>
      <c r="R41" s="53"/>
      <c r="S41" s="163"/>
      <c r="T41" s="147"/>
    </row>
    <row r="42" spans="1:21" ht="18.75" customHeight="1" thickBot="1" x14ac:dyDescent="0.2">
      <c r="A42" s="25" t="s">
        <v>241</v>
      </c>
      <c r="B42" s="20">
        <f>SUM(B31:B41)</f>
        <v>800</v>
      </c>
      <c r="C42" s="51">
        <f>SUM(C31:C41)</f>
        <v>0</v>
      </c>
      <c r="D42" s="194"/>
      <c r="E42" s="25" t="s">
        <v>241</v>
      </c>
      <c r="F42" s="20">
        <f>SUM(F32:F38)</f>
        <v>1050</v>
      </c>
      <c r="G42" s="51">
        <f>SUM(G32:G37)</f>
        <v>0</v>
      </c>
      <c r="I42" s="25" t="s">
        <v>241</v>
      </c>
      <c r="J42" s="20">
        <f>SUM(J9:J41)</f>
        <v>3800</v>
      </c>
      <c r="K42" s="51">
        <f>SUM(K9:K41)</f>
        <v>0</v>
      </c>
      <c r="L42" s="127"/>
      <c r="M42" s="25" t="s">
        <v>241</v>
      </c>
      <c r="N42" s="20">
        <f>SUM(N29:N41)</f>
        <v>900</v>
      </c>
      <c r="O42" s="13">
        <f>SUM(O29:O41)</f>
        <v>0</v>
      </c>
      <c r="P42" s="1"/>
      <c r="Q42" s="25" t="s">
        <v>193</v>
      </c>
      <c r="R42" s="20">
        <f>R32+R40</f>
        <v>4650</v>
      </c>
      <c r="S42" s="21">
        <f>S32+S40</f>
        <v>0</v>
      </c>
      <c r="T42" s="147"/>
    </row>
    <row r="43" spans="1:21" ht="18.75" customHeight="1" x14ac:dyDescent="0.15">
      <c r="B43" s="145"/>
      <c r="D43" s="194"/>
      <c r="E43" s="46"/>
      <c r="F43" s="47"/>
      <c r="G43" s="3"/>
      <c r="I43" s="127"/>
      <c r="J43" s="127"/>
      <c r="K43" s="127"/>
      <c r="L43" s="127"/>
      <c r="M43" s="127"/>
      <c r="N43" s="127"/>
      <c r="O43" s="127"/>
      <c r="P43" s="168"/>
      <c r="Q43" s="127"/>
      <c r="R43" s="127"/>
      <c r="S43" s="127"/>
      <c r="T43" s="148"/>
      <c r="U43" s="148"/>
    </row>
    <row r="44" spans="1:21" ht="18.75" customHeight="1" x14ac:dyDescent="0.15">
      <c r="A44" s="147"/>
      <c r="B44" s="147"/>
      <c r="C44" s="147"/>
      <c r="D44" s="194"/>
      <c r="E44" s="147"/>
      <c r="F44" s="147"/>
      <c r="G44" s="147"/>
      <c r="H44" s="44"/>
      <c r="I44" s="43"/>
      <c r="J44" s="127"/>
      <c r="K44" s="127"/>
      <c r="L44" s="127"/>
      <c r="M44" s="127"/>
      <c r="N44" s="127"/>
      <c r="O44" s="127"/>
      <c r="P44" s="168"/>
      <c r="Q44" s="127"/>
      <c r="R44" s="326" t="s">
        <v>223</v>
      </c>
      <c r="S44" s="326"/>
    </row>
    <row r="45" spans="1:21" ht="19.5" customHeight="1" x14ac:dyDescent="0.15">
      <c r="A45" s="194"/>
      <c r="B45" s="194"/>
      <c r="C45" s="194"/>
      <c r="E45" s="194"/>
      <c r="F45" s="194"/>
      <c r="G45" s="194"/>
      <c r="H45" s="44"/>
      <c r="I45" s="43"/>
      <c r="J45" s="127"/>
      <c r="K45" s="127"/>
      <c r="L45" s="127"/>
      <c r="M45" s="127"/>
      <c r="N45" s="127"/>
      <c r="O45" s="127"/>
      <c r="P45" s="168"/>
      <c r="Q45" s="127"/>
      <c r="R45" s="327" t="str">
        <f>名古屋市!C34</f>
        <v>２０２５年５月</v>
      </c>
      <c r="S45" s="327"/>
    </row>
    <row r="46" spans="1:21" ht="19.5" customHeight="1" x14ac:dyDescent="0.15">
      <c r="A46" s="194"/>
      <c r="B46" s="194"/>
      <c r="C46" s="194"/>
      <c r="E46" s="194"/>
      <c r="F46" s="194"/>
      <c r="G46" s="194"/>
      <c r="H46" s="44"/>
      <c r="I46" s="127"/>
      <c r="J46" s="127"/>
      <c r="K46" s="127"/>
      <c r="L46" s="41"/>
      <c r="M46" s="127"/>
      <c r="N46" s="127"/>
      <c r="O46" s="127"/>
      <c r="P46" s="168"/>
      <c r="Q46" s="127"/>
      <c r="R46" s="127"/>
      <c r="S46" s="127"/>
    </row>
    <row r="47" spans="1:21" ht="19.5" customHeight="1" x14ac:dyDescent="0.15">
      <c r="A47" s="194"/>
      <c r="B47" s="194"/>
      <c r="C47" s="194"/>
      <c r="E47" s="194"/>
      <c r="F47" s="194"/>
      <c r="G47" s="194"/>
      <c r="H47" s="44"/>
      <c r="I47" s="41"/>
      <c r="J47" s="41"/>
      <c r="K47" s="41"/>
      <c r="M47" s="41"/>
      <c r="N47" s="41"/>
      <c r="O47" s="41"/>
      <c r="Q47" s="127"/>
      <c r="R47" s="127"/>
      <c r="S47" s="127"/>
    </row>
    <row r="48" spans="1:21" ht="19.5" customHeight="1" x14ac:dyDescent="0.15">
      <c r="A48" s="194"/>
      <c r="B48" s="194"/>
      <c r="C48" s="194"/>
      <c r="E48" s="194"/>
      <c r="F48" s="194"/>
      <c r="G48" s="194"/>
      <c r="Q48" s="127"/>
      <c r="R48" s="127"/>
      <c r="S48" s="127"/>
    </row>
    <row r="49" spans="17:19" ht="19.5" customHeight="1" x14ac:dyDescent="0.15">
      <c r="Q49" s="127"/>
      <c r="R49" s="127"/>
      <c r="S49" s="127"/>
    </row>
  </sheetData>
  <mergeCells count="15">
    <mergeCell ref="K2:K5"/>
    <mergeCell ref="Q2:S2"/>
    <mergeCell ref="R44:S44"/>
    <mergeCell ref="R45:S45"/>
    <mergeCell ref="Q3:S5"/>
    <mergeCell ref="M27:N27"/>
    <mergeCell ref="L2:P5"/>
    <mergeCell ref="B2:F3"/>
    <mergeCell ref="A2:A3"/>
    <mergeCell ref="B4:F5"/>
    <mergeCell ref="A4:A5"/>
    <mergeCell ref="H2:J3"/>
    <mergeCell ref="G2:G3"/>
    <mergeCell ref="G4:G5"/>
    <mergeCell ref="H4:J5"/>
  </mergeCells>
  <phoneticPr fontId="2"/>
  <printOptions horizontalCentered="1"/>
  <pageMargins left="0.39370078740157483" right="0.39370078740157483" top="0.28000000000000003" bottom="0.28999999999999998" header="0.2" footer="0.22"/>
  <pageSetup paperSize="9" scale="69" orientation="landscape" horizontalDpi="4294967292" verticalDpi="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54"/>
  <sheetViews>
    <sheetView showZeros="0" zoomScale="75" zoomScaleNormal="75" zoomScaleSheetLayoutView="75" workbookViewId="0"/>
  </sheetViews>
  <sheetFormatPr defaultRowHeight="19.5" customHeight="1" x14ac:dyDescent="0.15"/>
  <cols>
    <col min="1" max="1" width="12.625" style="144" customWidth="1"/>
    <col min="2" max="2" width="11.5" style="5" customWidth="1"/>
    <col min="3" max="3" width="12.625" style="5" customWidth="1"/>
    <col min="4" max="4" width="2.625" style="5" customWidth="1"/>
    <col min="5" max="5" width="18.75" style="5" customWidth="1"/>
    <col min="6" max="6" width="10.125" style="5" customWidth="1"/>
    <col min="7" max="7" width="12.625" style="5" customWidth="1"/>
    <col min="8" max="8" width="2.625" style="5" customWidth="1"/>
    <col min="9" max="9" width="12.625" style="5" customWidth="1"/>
    <col min="10" max="10" width="11.25" style="5" customWidth="1"/>
    <col min="11" max="11" width="12.625" style="5" customWidth="1"/>
    <col min="12" max="12" width="2.625" style="5" customWidth="1"/>
    <col min="13" max="13" width="12.625" style="5" customWidth="1"/>
    <col min="14" max="14" width="11" style="5" customWidth="1"/>
    <col min="15" max="15" width="12.625" style="5" customWidth="1"/>
    <col min="16" max="16" width="2.625" style="5" customWidth="1"/>
    <col min="17" max="17" width="12.625" style="5" customWidth="1"/>
    <col min="18" max="18" width="11" style="5" customWidth="1"/>
    <col min="19" max="19" width="12.625" style="5" customWidth="1"/>
    <col min="20" max="16384" width="9" style="5"/>
  </cols>
  <sheetData>
    <row r="1" spans="1:19" ht="42" customHeight="1" x14ac:dyDescent="0.3">
      <c r="A1" s="83" t="s">
        <v>216</v>
      </c>
      <c r="B1" s="77"/>
      <c r="C1" s="77"/>
      <c r="D1" s="77"/>
      <c r="E1" s="77"/>
      <c r="F1" s="77"/>
      <c r="G1" s="77"/>
      <c r="H1" s="77"/>
      <c r="I1" s="77"/>
      <c r="J1" s="77"/>
      <c r="K1" s="77"/>
      <c r="L1" s="77"/>
      <c r="M1" s="77"/>
      <c r="N1" s="7"/>
      <c r="O1" s="7"/>
    </row>
    <row r="2" spans="1:19" s="76" customFormat="1" ht="21.75" customHeight="1" x14ac:dyDescent="0.15">
      <c r="A2" s="318" t="s">
        <v>217</v>
      </c>
      <c r="B2" s="319">
        <f>三河地区!B2</f>
        <v>0</v>
      </c>
      <c r="C2" s="319"/>
      <c r="D2" s="319"/>
      <c r="E2" s="319"/>
      <c r="F2" s="320"/>
      <c r="G2" s="318" t="s">
        <v>218</v>
      </c>
      <c r="H2" s="319">
        <f>三河地区!B4</f>
        <v>0</v>
      </c>
      <c r="I2" s="319"/>
      <c r="J2" s="320"/>
      <c r="K2" s="318" t="s">
        <v>219</v>
      </c>
      <c r="L2" s="334">
        <f>三河地区!B1</f>
        <v>0</v>
      </c>
      <c r="M2" s="334"/>
      <c r="N2" s="334"/>
      <c r="O2" s="334"/>
      <c r="P2" s="335"/>
      <c r="Q2" s="324" t="s">
        <v>220</v>
      </c>
      <c r="R2" s="324"/>
      <c r="S2" s="324"/>
    </row>
    <row r="3" spans="1:19" s="76" customFormat="1" ht="21.75" customHeight="1" x14ac:dyDescent="0.15">
      <c r="A3" s="318"/>
      <c r="B3" s="321"/>
      <c r="C3" s="321"/>
      <c r="D3" s="321"/>
      <c r="E3" s="321"/>
      <c r="F3" s="322"/>
      <c r="G3" s="318"/>
      <c r="H3" s="321"/>
      <c r="I3" s="321"/>
      <c r="J3" s="322"/>
      <c r="K3" s="318"/>
      <c r="L3" s="336"/>
      <c r="M3" s="336"/>
      <c r="N3" s="336"/>
      <c r="O3" s="336"/>
      <c r="P3" s="337"/>
      <c r="Q3" s="328">
        <f>三河地区!B5</f>
        <v>0</v>
      </c>
      <c r="R3" s="329"/>
      <c r="S3" s="330"/>
    </row>
    <row r="4" spans="1:19" s="76" customFormat="1" ht="21.75" customHeight="1" x14ac:dyDescent="0.15">
      <c r="A4" s="318" t="s">
        <v>221</v>
      </c>
      <c r="B4" s="319">
        <f>三河地区!B3</f>
        <v>0</v>
      </c>
      <c r="C4" s="319"/>
      <c r="D4" s="319"/>
      <c r="E4" s="319"/>
      <c r="F4" s="320"/>
      <c r="G4" s="318" t="s">
        <v>222</v>
      </c>
      <c r="H4" s="323">
        <f>C16+C32+C41+G41+K24+O41+S24</f>
        <v>0</v>
      </c>
      <c r="I4" s="319"/>
      <c r="J4" s="320"/>
      <c r="K4" s="318"/>
      <c r="L4" s="336"/>
      <c r="M4" s="336"/>
      <c r="N4" s="336"/>
      <c r="O4" s="336"/>
      <c r="P4" s="337"/>
      <c r="Q4" s="328"/>
      <c r="R4" s="329"/>
      <c r="S4" s="330"/>
    </row>
    <row r="5" spans="1:19" s="76" customFormat="1" ht="21.75" customHeight="1" x14ac:dyDescent="0.15">
      <c r="A5" s="318"/>
      <c r="B5" s="321"/>
      <c r="C5" s="321"/>
      <c r="D5" s="321"/>
      <c r="E5" s="321"/>
      <c r="F5" s="322"/>
      <c r="G5" s="318"/>
      <c r="H5" s="321"/>
      <c r="I5" s="321"/>
      <c r="J5" s="322"/>
      <c r="K5" s="318"/>
      <c r="L5" s="338"/>
      <c r="M5" s="338"/>
      <c r="N5" s="338"/>
      <c r="O5" s="338"/>
      <c r="P5" s="339"/>
      <c r="Q5" s="331"/>
      <c r="R5" s="332"/>
      <c r="S5" s="333"/>
    </row>
    <row r="6" spans="1:19" s="1" customFormat="1" ht="19.5" customHeight="1" x14ac:dyDescent="0.2">
      <c r="A6" s="2"/>
      <c r="B6" s="3"/>
      <c r="C6" s="9"/>
      <c r="D6" s="3"/>
      <c r="E6" s="2"/>
      <c r="F6" s="3"/>
      <c r="G6" s="9"/>
      <c r="I6" s="6"/>
      <c r="J6" s="3"/>
      <c r="K6" s="9"/>
      <c r="L6" s="3"/>
      <c r="M6" s="6"/>
      <c r="N6" s="3"/>
      <c r="O6" s="9"/>
      <c r="Q6" s="2"/>
      <c r="R6" s="3"/>
      <c r="S6" s="9"/>
    </row>
    <row r="7" spans="1:19" ht="19.5" customHeight="1" thickBot="1" x14ac:dyDescent="0.2">
      <c r="A7" s="129" t="s">
        <v>516</v>
      </c>
      <c r="B7" s="91"/>
      <c r="C7" s="9"/>
      <c r="E7" s="90" t="s">
        <v>537</v>
      </c>
      <c r="F7" s="3"/>
      <c r="G7" s="3"/>
      <c r="I7" s="129" t="s">
        <v>536</v>
      </c>
      <c r="J7" s="91"/>
      <c r="K7" s="9"/>
      <c r="L7" s="187"/>
      <c r="M7" s="188" t="s">
        <v>546</v>
      </c>
      <c r="N7" s="189"/>
      <c r="O7" s="190"/>
      <c r="P7" s="187"/>
      <c r="Q7" s="90" t="s">
        <v>547</v>
      </c>
      <c r="R7" s="47"/>
      <c r="S7" s="47"/>
    </row>
    <row r="8" spans="1:19" ht="18.75" customHeight="1" thickBot="1" x14ac:dyDescent="0.2">
      <c r="A8" s="62" t="s">
        <v>379</v>
      </c>
      <c r="B8" s="63" t="s">
        <v>380</v>
      </c>
      <c r="C8" s="64" t="s">
        <v>192</v>
      </c>
      <c r="E8" s="62" t="s">
        <v>379</v>
      </c>
      <c r="F8" s="63" t="s">
        <v>380</v>
      </c>
      <c r="G8" s="64" t="s">
        <v>192</v>
      </c>
      <c r="I8" s="62" t="s">
        <v>379</v>
      </c>
      <c r="J8" s="63" t="s">
        <v>380</v>
      </c>
      <c r="K8" s="64" t="s">
        <v>192</v>
      </c>
      <c r="L8" s="1"/>
      <c r="M8" s="62" t="s">
        <v>379</v>
      </c>
      <c r="N8" s="63" t="s">
        <v>380</v>
      </c>
      <c r="O8" s="64" t="s">
        <v>192</v>
      </c>
      <c r="P8" s="1"/>
      <c r="Q8" s="62" t="s">
        <v>379</v>
      </c>
      <c r="R8" s="63" t="s">
        <v>380</v>
      </c>
      <c r="S8" s="64" t="s">
        <v>192</v>
      </c>
    </row>
    <row r="9" spans="1:19" ht="18.75" customHeight="1" x14ac:dyDescent="0.15">
      <c r="A9" s="22" t="s">
        <v>614</v>
      </c>
      <c r="B9" s="14">
        <v>250</v>
      </c>
      <c r="C9" s="15"/>
      <c r="D9" s="94"/>
      <c r="E9" s="172" t="s">
        <v>634</v>
      </c>
      <c r="F9" s="30">
        <v>400</v>
      </c>
      <c r="G9" s="171"/>
      <c r="I9" s="22" t="s">
        <v>631</v>
      </c>
      <c r="J9" s="14">
        <v>200</v>
      </c>
      <c r="K9" s="15"/>
      <c r="L9" s="94"/>
      <c r="M9" s="191" t="s">
        <v>651</v>
      </c>
      <c r="N9" s="14">
        <v>950</v>
      </c>
      <c r="O9" s="126"/>
      <c r="P9" s="94"/>
      <c r="Q9" s="22" t="s">
        <v>652</v>
      </c>
      <c r="R9" s="14">
        <v>300</v>
      </c>
      <c r="S9" s="15"/>
    </row>
    <row r="10" spans="1:19" ht="18.75" customHeight="1" thickBot="1" x14ac:dyDescent="0.2">
      <c r="A10" s="23"/>
      <c r="B10" s="16"/>
      <c r="C10" s="17"/>
      <c r="D10" s="94"/>
      <c r="E10" s="23" t="s">
        <v>635</v>
      </c>
      <c r="F10" s="16">
        <v>50</v>
      </c>
      <c r="G10" s="32"/>
      <c r="I10" s="23" t="s">
        <v>632</v>
      </c>
      <c r="J10" s="16">
        <v>100</v>
      </c>
      <c r="K10" s="17"/>
      <c r="L10" s="94"/>
      <c r="M10" s="23" t="s">
        <v>548</v>
      </c>
      <c r="N10" s="16">
        <v>350</v>
      </c>
      <c r="O10" s="32"/>
      <c r="P10" s="94"/>
      <c r="Q10" s="153" t="s">
        <v>653</v>
      </c>
      <c r="R10" s="182"/>
      <c r="S10" s="174"/>
    </row>
    <row r="11" spans="1:19" ht="18.75" customHeight="1" x14ac:dyDescent="0.15">
      <c r="A11" s="23"/>
      <c r="B11" s="16"/>
      <c r="C11" s="17"/>
      <c r="E11" s="23" t="s">
        <v>636</v>
      </c>
      <c r="F11" s="16">
        <v>100</v>
      </c>
      <c r="G11" s="32"/>
      <c r="I11" s="23"/>
      <c r="J11" s="16"/>
      <c r="K11" s="32"/>
      <c r="L11" s="94"/>
      <c r="M11" s="23" t="s">
        <v>549</v>
      </c>
      <c r="N11" s="16">
        <v>150</v>
      </c>
      <c r="O11" s="32"/>
      <c r="P11" s="1"/>
      <c r="Q11" s="29" t="s">
        <v>241</v>
      </c>
      <c r="R11" s="30">
        <f>SUM(R9:R10)</f>
        <v>300</v>
      </c>
      <c r="S11" s="171">
        <f>SUM(S9:S10)</f>
        <v>0</v>
      </c>
    </row>
    <row r="12" spans="1:19" ht="18.75" customHeight="1" thickBot="1" x14ac:dyDescent="0.2">
      <c r="A12" s="23"/>
      <c r="B12" s="16"/>
      <c r="C12" s="17"/>
      <c r="E12" s="96" t="s">
        <v>637</v>
      </c>
      <c r="F12" s="16">
        <v>50</v>
      </c>
      <c r="G12" s="32"/>
      <c r="H12" s="88"/>
      <c r="I12" s="169" t="s">
        <v>633</v>
      </c>
      <c r="J12" s="170"/>
      <c r="K12" s="226"/>
      <c r="L12" s="94"/>
      <c r="M12" s="23" t="s">
        <v>550</v>
      </c>
      <c r="N12" s="16">
        <v>200</v>
      </c>
      <c r="O12" s="32"/>
      <c r="P12" s="1"/>
      <c r="Q12" s="23"/>
      <c r="R12" s="16"/>
      <c r="S12" s="12"/>
    </row>
    <row r="13" spans="1:19" ht="18.75" customHeight="1" x14ac:dyDescent="0.15">
      <c r="A13" s="23"/>
      <c r="B13" s="16"/>
      <c r="C13" s="17"/>
      <c r="E13" s="96" t="s">
        <v>639</v>
      </c>
      <c r="F13" s="16">
        <v>100</v>
      </c>
      <c r="G13" s="32"/>
      <c r="H13" s="88"/>
      <c r="I13" s="29" t="s">
        <v>241</v>
      </c>
      <c r="J13" s="30">
        <f>SUM(J9:J12)</f>
        <v>300</v>
      </c>
      <c r="K13" s="171">
        <f>SUM(K9:K12)</f>
        <v>0</v>
      </c>
      <c r="L13" s="94"/>
      <c r="M13" s="23" t="s">
        <v>551</v>
      </c>
      <c r="N13" s="16">
        <v>150</v>
      </c>
      <c r="O13" s="32"/>
      <c r="P13" s="1"/>
      <c r="Q13" s="23"/>
      <c r="R13" s="16"/>
      <c r="S13" s="12"/>
    </row>
    <row r="14" spans="1:19" ht="18.75" customHeight="1" x14ac:dyDescent="0.15">
      <c r="A14" s="23"/>
      <c r="B14" s="16"/>
      <c r="C14" s="17"/>
      <c r="D14" s="94"/>
      <c r="E14" s="175" t="s">
        <v>660</v>
      </c>
      <c r="F14" s="16">
        <v>100</v>
      </c>
      <c r="G14" s="32"/>
      <c r="H14" s="88"/>
      <c r="I14" s="96"/>
      <c r="J14" s="53"/>
      <c r="K14" s="17"/>
      <c r="L14" s="94"/>
      <c r="M14" s="23" t="s">
        <v>552</v>
      </c>
      <c r="N14" s="192">
        <v>100</v>
      </c>
      <c r="O14" s="195"/>
      <c r="P14" s="94"/>
      <c r="Q14" s="151" t="s">
        <v>553</v>
      </c>
      <c r="R14" s="152">
        <v>0</v>
      </c>
      <c r="S14" s="180"/>
    </row>
    <row r="15" spans="1:19" ht="18.75" customHeight="1" thickBot="1" x14ac:dyDescent="0.2">
      <c r="A15" s="23"/>
      <c r="B15" s="16"/>
      <c r="C15" s="17"/>
      <c r="D15" s="94"/>
      <c r="E15" s="24" t="s">
        <v>641</v>
      </c>
      <c r="F15" s="16">
        <v>100</v>
      </c>
      <c r="G15" s="32"/>
      <c r="H15" s="88"/>
      <c r="I15" s="173"/>
      <c r="J15" s="16"/>
      <c r="K15" s="17"/>
      <c r="L15" s="94"/>
      <c r="M15" s="23" t="s">
        <v>555</v>
      </c>
      <c r="N15" s="16">
        <v>150</v>
      </c>
      <c r="O15" s="32"/>
      <c r="P15" s="94"/>
      <c r="Q15" s="181" t="s">
        <v>554</v>
      </c>
      <c r="R15" s="182">
        <v>0</v>
      </c>
      <c r="S15" s="180"/>
    </row>
    <row r="16" spans="1:19" ht="18.75" customHeight="1" thickBot="1" x14ac:dyDescent="0.2">
      <c r="A16" s="25" t="s">
        <v>241</v>
      </c>
      <c r="B16" s="20">
        <f>SUM(B9:B15)</f>
        <v>250</v>
      </c>
      <c r="C16" s="51">
        <f>SUM(C9:C15)</f>
        <v>0</v>
      </c>
      <c r="D16" s="94"/>
      <c r="E16" s="23" t="s">
        <v>643</v>
      </c>
      <c r="F16" s="16">
        <v>250</v>
      </c>
      <c r="G16" s="32"/>
      <c r="H16" s="88"/>
      <c r="I16" s="151" t="s">
        <v>695</v>
      </c>
      <c r="J16" s="152">
        <v>0</v>
      </c>
      <c r="K16" s="227"/>
      <c r="L16" s="94"/>
      <c r="M16" s="23" t="s">
        <v>556</v>
      </c>
      <c r="N16" s="16">
        <v>100</v>
      </c>
      <c r="O16" s="32"/>
      <c r="P16" s="1"/>
      <c r="Q16" s="29" t="s">
        <v>241</v>
      </c>
      <c r="R16" s="30">
        <f>SUM(R14:R15)</f>
        <v>0</v>
      </c>
      <c r="S16" s="28"/>
    </row>
    <row r="17" spans="1:19" ht="18.75" customHeight="1" x14ac:dyDescent="0.15">
      <c r="D17" s="94"/>
      <c r="E17" s="23" t="s">
        <v>644</v>
      </c>
      <c r="F17" s="16">
        <v>150</v>
      </c>
      <c r="G17" s="32"/>
      <c r="H17" s="88"/>
      <c r="I17" s="151" t="s">
        <v>638</v>
      </c>
      <c r="J17" s="152">
        <v>0</v>
      </c>
      <c r="K17" s="227"/>
      <c r="L17" s="94"/>
      <c r="M17" s="23" t="s">
        <v>805</v>
      </c>
      <c r="N17" s="16">
        <v>100</v>
      </c>
      <c r="O17" s="32"/>
      <c r="P17" s="1"/>
      <c r="Q17" s="143"/>
      <c r="R17" s="14"/>
      <c r="S17" s="11"/>
    </row>
    <row r="18" spans="1:19" ht="18.75" customHeight="1" x14ac:dyDescent="0.15">
      <c r="D18" s="94"/>
      <c r="E18" s="23" t="s">
        <v>645</v>
      </c>
      <c r="F18" s="16">
        <v>100</v>
      </c>
      <c r="G18" s="32"/>
      <c r="H18" s="88"/>
      <c r="I18" s="153" t="s">
        <v>538</v>
      </c>
      <c r="J18" s="154">
        <v>0</v>
      </c>
      <c r="K18" s="227"/>
      <c r="L18" s="94"/>
      <c r="M18" s="23" t="s">
        <v>654</v>
      </c>
      <c r="N18" s="16">
        <v>50</v>
      </c>
      <c r="O18" s="32"/>
      <c r="P18" s="1"/>
      <c r="Q18" s="143"/>
      <c r="R18" s="14"/>
      <c r="S18" s="11"/>
    </row>
    <row r="19" spans="1:19" ht="18.75" customHeight="1" x14ac:dyDescent="0.15">
      <c r="D19" s="94"/>
      <c r="E19" s="23" t="s">
        <v>646</v>
      </c>
      <c r="F19" s="16">
        <v>150</v>
      </c>
      <c r="G19" s="32"/>
      <c r="H19" s="88"/>
      <c r="I19" s="176" t="s">
        <v>640</v>
      </c>
      <c r="J19" s="154">
        <v>0</v>
      </c>
      <c r="K19" s="227"/>
      <c r="L19" s="94"/>
      <c r="M19" s="153" t="s">
        <v>700</v>
      </c>
      <c r="N19" s="154">
        <v>0</v>
      </c>
      <c r="O19" s="301"/>
      <c r="P19" s="1"/>
      <c r="Q19" s="23"/>
      <c r="R19" s="16"/>
      <c r="S19" s="12"/>
    </row>
    <row r="20" spans="1:19" ht="18.75" customHeight="1" thickBot="1" x14ac:dyDescent="0.2">
      <c r="A20" s="90" t="s">
        <v>575</v>
      </c>
      <c r="B20" s="3"/>
      <c r="C20" s="3"/>
      <c r="D20" s="94"/>
      <c r="E20" s="23" t="s">
        <v>539</v>
      </c>
      <c r="F20" s="16">
        <v>100</v>
      </c>
      <c r="G20" s="32"/>
      <c r="H20" s="88"/>
      <c r="I20" s="153" t="s">
        <v>642</v>
      </c>
      <c r="J20" s="154">
        <v>0</v>
      </c>
      <c r="K20" s="227"/>
      <c r="L20" s="94"/>
      <c r="M20" s="23" t="s">
        <v>655</v>
      </c>
      <c r="N20" s="16">
        <v>50</v>
      </c>
      <c r="O20" s="32"/>
      <c r="P20" s="1"/>
      <c r="Q20" s="22"/>
      <c r="R20" s="14"/>
      <c r="S20" s="11"/>
    </row>
    <row r="21" spans="1:19" ht="18.75" customHeight="1" thickBot="1" x14ac:dyDescent="0.2">
      <c r="A21" s="62" t="s">
        <v>379</v>
      </c>
      <c r="B21" s="63" t="s">
        <v>380</v>
      </c>
      <c r="C21" s="64" t="s">
        <v>192</v>
      </c>
      <c r="D21" s="94"/>
      <c r="E21" s="23" t="s">
        <v>541</v>
      </c>
      <c r="F21" s="16">
        <v>150</v>
      </c>
      <c r="G21" s="32"/>
      <c r="I21" s="177" t="s">
        <v>241</v>
      </c>
      <c r="J21" s="178">
        <f>SUM(J17:J20)</f>
        <v>0</v>
      </c>
      <c r="K21" s="228"/>
      <c r="L21" s="94"/>
      <c r="M21" s="23" t="s">
        <v>656</v>
      </c>
      <c r="N21" s="16">
        <v>100</v>
      </c>
      <c r="O21" s="32"/>
      <c r="P21" s="1"/>
      <c r="Q21" s="22"/>
      <c r="R21" s="14"/>
      <c r="S21" s="11"/>
    </row>
    <row r="22" spans="1:19" ht="18.75" customHeight="1" x14ac:dyDescent="0.15">
      <c r="A22" s="160" t="s">
        <v>525</v>
      </c>
      <c r="B22" s="30">
        <v>800</v>
      </c>
      <c r="C22" s="52"/>
      <c r="D22" s="94"/>
      <c r="E22" s="23" t="s">
        <v>821</v>
      </c>
      <c r="F22" s="16">
        <v>100</v>
      </c>
      <c r="G22" s="32"/>
      <c r="I22" s="61"/>
      <c r="J22" s="16"/>
      <c r="K22" s="17"/>
      <c r="L22" s="94"/>
      <c r="M22" s="23" t="s">
        <v>557</v>
      </c>
      <c r="N22" s="16">
        <v>200</v>
      </c>
      <c r="O22" s="32"/>
      <c r="P22" s="1"/>
      <c r="Q22" s="23"/>
      <c r="R22" s="16"/>
      <c r="S22" s="12"/>
    </row>
    <row r="23" spans="1:19" ht="18.75" customHeight="1" x14ac:dyDescent="0.15">
      <c r="A23" s="23" t="s">
        <v>526</v>
      </c>
      <c r="B23" s="16">
        <v>250</v>
      </c>
      <c r="C23" s="17"/>
      <c r="D23" s="94"/>
      <c r="E23" s="96" t="s">
        <v>542</v>
      </c>
      <c r="F23" s="53">
        <v>100</v>
      </c>
      <c r="G23" s="54"/>
      <c r="I23" s="61"/>
      <c r="J23" s="16"/>
      <c r="K23" s="17"/>
      <c r="L23" s="94"/>
      <c r="M23" s="23" t="s">
        <v>558</v>
      </c>
      <c r="N23" s="16">
        <v>100</v>
      </c>
      <c r="O23" s="32"/>
      <c r="P23" s="1"/>
      <c r="Q23" s="23"/>
      <c r="R23" s="16"/>
      <c r="S23" s="12"/>
    </row>
    <row r="24" spans="1:19" ht="18.75" customHeight="1" thickBot="1" x14ac:dyDescent="0.2">
      <c r="A24" s="23" t="s">
        <v>618</v>
      </c>
      <c r="B24" s="16">
        <v>150</v>
      </c>
      <c r="C24" s="17"/>
      <c r="D24" s="94"/>
      <c r="E24" s="173" t="s">
        <v>543</v>
      </c>
      <c r="F24" s="16">
        <v>100</v>
      </c>
      <c r="G24" s="32"/>
      <c r="I24" s="25" t="s">
        <v>241</v>
      </c>
      <c r="J24" s="20">
        <f>J13+J21</f>
        <v>300</v>
      </c>
      <c r="K24" s="51">
        <f>K13+K21</f>
        <v>0</v>
      </c>
      <c r="L24" s="94"/>
      <c r="M24" s="31" t="s">
        <v>694</v>
      </c>
      <c r="N24" s="16">
        <v>100</v>
      </c>
      <c r="O24" s="32"/>
      <c r="P24" s="1"/>
      <c r="Q24" s="25" t="s">
        <v>241</v>
      </c>
      <c r="R24" s="20">
        <f>R11+R16</f>
        <v>300</v>
      </c>
      <c r="S24" s="51">
        <f>S11+S16</f>
        <v>0</v>
      </c>
    </row>
    <row r="25" spans="1:19" ht="18.75" customHeight="1" thickBot="1" x14ac:dyDescent="0.25">
      <c r="A25" s="23" t="s">
        <v>619</v>
      </c>
      <c r="B25" s="16">
        <v>50</v>
      </c>
      <c r="C25" s="17"/>
      <c r="D25" s="94"/>
      <c r="E25" s="96" t="s">
        <v>544</v>
      </c>
      <c r="F25" s="14">
        <v>100</v>
      </c>
      <c r="G25" s="126"/>
      <c r="I25" s="360" t="s">
        <v>540</v>
      </c>
      <c r="J25" s="360"/>
      <c r="K25" s="3"/>
      <c r="L25" s="94"/>
      <c r="M25" s="23" t="s">
        <v>559</v>
      </c>
      <c r="N25" s="16">
        <v>100</v>
      </c>
      <c r="O25" s="32"/>
      <c r="P25" s="1"/>
      <c r="Q25" s="1"/>
      <c r="R25" s="1"/>
      <c r="S25" s="1"/>
    </row>
    <row r="26" spans="1:19" ht="18.75" customHeight="1" thickBot="1" x14ac:dyDescent="0.2">
      <c r="A26" s="130" t="s">
        <v>620</v>
      </c>
      <c r="B26" s="14">
        <v>200</v>
      </c>
      <c r="C26" s="15"/>
      <c r="D26" s="94"/>
      <c r="E26" s="24"/>
      <c r="F26" s="204"/>
      <c r="G26" s="32"/>
      <c r="I26" s="62" t="s">
        <v>379</v>
      </c>
      <c r="J26" s="63" t="s">
        <v>380</v>
      </c>
      <c r="K26" s="64" t="s">
        <v>192</v>
      </c>
      <c r="L26" s="94"/>
      <c r="M26" s="23" t="s">
        <v>560</v>
      </c>
      <c r="N26" s="16">
        <v>100</v>
      </c>
      <c r="O26" s="32"/>
      <c r="P26" s="1"/>
      <c r="Q26" s="1"/>
      <c r="R26" s="1"/>
      <c r="S26" s="1"/>
    </row>
    <row r="27" spans="1:19" ht="18.75" customHeight="1" x14ac:dyDescent="0.15">
      <c r="A27" s="61" t="s">
        <v>622</v>
      </c>
      <c r="B27" s="16">
        <v>50</v>
      </c>
      <c r="C27" s="17"/>
      <c r="D27" s="94"/>
      <c r="E27" s="24"/>
      <c r="F27" s="204"/>
      <c r="G27" s="32"/>
      <c r="I27" s="153" t="s">
        <v>647</v>
      </c>
      <c r="J27" s="154">
        <v>0</v>
      </c>
      <c r="K27" s="180"/>
      <c r="L27" s="94"/>
      <c r="M27" s="23" t="s">
        <v>561</v>
      </c>
      <c r="N27" s="16">
        <v>100</v>
      </c>
      <c r="O27" s="32"/>
      <c r="P27" s="1"/>
      <c r="Q27" s="1"/>
      <c r="R27" s="1"/>
      <c r="S27" s="1"/>
    </row>
    <row r="28" spans="1:19" ht="18.75" customHeight="1" x14ac:dyDescent="0.15">
      <c r="A28" s="61" t="s">
        <v>623</v>
      </c>
      <c r="B28" s="16">
        <v>50</v>
      </c>
      <c r="C28" s="17"/>
      <c r="D28" s="94"/>
      <c r="E28" s="23"/>
      <c r="F28" s="16"/>
      <c r="G28" s="12"/>
      <c r="H28" s="88"/>
      <c r="I28" s="181" t="s">
        <v>648</v>
      </c>
      <c r="J28" s="182">
        <v>0</v>
      </c>
      <c r="K28" s="180"/>
      <c r="L28" s="94"/>
      <c r="M28" s="23" t="s">
        <v>562</v>
      </c>
      <c r="N28" s="16">
        <v>100</v>
      </c>
      <c r="O28" s="32"/>
      <c r="P28" s="1"/>
      <c r="Q28" s="1"/>
      <c r="R28" s="1"/>
      <c r="S28" s="1"/>
    </row>
    <row r="29" spans="1:19" ht="18.75" customHeight="1" thickBot="1" x14ac:dyDescent="0.2">
      <c r="A29" s="23" t="s">
        <v>624</v>
      </c>
      <c r="B29" s="16">
        <v>100</v>
      </c>
      <c r="C29" s="17"/>
      <c r="D29" s="94"/>
      <c r="E29" s="23"/>
      <c r="F29" s="16"/>
      <c r="G29" s="12"/>
      <c r="H29" s="88"/>
      <c r="I29" s="153" t="s">
        <v>649</v>
      </c>
      <c r="J29" s="182">
        <v>0</v>
      </c>
      <c r="K29" s="180"/>
      <c r="L29" s="94"/>
      <c r="M29" s="23" t="s">
        <v>563</v>
      </c>
      <c r="N29" s="16">
        <v>50</v>
      </c>
      <c r="O29" s="32"/>
      <c r="P29" s="1"/>
      <c r="Q29" s="1"/>
      <c r="R29" s="1"/>
      <c r="S29" s="1"/>
    </row>
    <row r="30" spans="1:19" ht="18.75" customHeight="1" x14ac:dyDescent="0.15">
      <c r="A30" s="23" t="s">
        <v>625</v>
      </c>
      <c r="B30" s="16">
        <v>50</v>
      </c>
      <c r="C30" s="17"/>
      <c r="D30" s="94"/>
      <c r="E30" s="23"/>
      <c r="F30" s="16"/>
      <c r="G30" s="12"/>
      <c r="H30" s="88"/>
      <c r="I30" s="29" t="s">
        <v>241</v>
      </c>
      <c r="J30" s="30">
        <f>SUM(J27:J29)</f>
        <v>0</v>
      </c>
      <c r="K30" s="28"/>
      <c r="L30" s="94"/>
      <c r="M30" s="23" t="s">
        <v>657</v>
      </c>
      <c r="N30" s="16">
        <v>100</v>
      </c>
      <c r="O30" s="32"/>
      <c r="P30" s="1"/>
      <c r="Q30" s="1"/>
      <c r="R30" s="1"/>
      <c r="S30" s="1"/>
    </row>
    <row r="31" spans="1:19" ht="18.75" customHeight="1" x14ac:dyDescent="0.15">
      <c r="A31" s="33"/>
      <c r="B31" s="53"/>
      <c r="C31" s="108"/>
      <c r="D31" s="94"/>
      <c r="E31" s="23"/>
      <c r="F31" s="16"/>
      <c r="G31" s="12"/>
      <c r="I31" s="22"/>
      <c r="J31" s="14"/>
      <c r="K31" s="11"/>
      <c r="L31" s="94"/>
      <c r="M31" s="23" t="s">
        <v>564</v>
      </c>
      <c r="N31" s="16">
        <v>100</v>
      </c>
      <c r="O31" s="32"/>
      <c r="P31" s="1"/>
      <c r="Q31" s="1"/>
      <c r="R31" s="1"/>
      <c r="S31" s="1"/>
    </row>
    <row r="32" spans="1:19" ht="18.75" customHeight="1" thickBot="1" x14ac:dyDescent="0.2">
      <c r="A32" s="25" t="s">
        <v>241</v>
      </c>
      <c r="B32" s="20">
        <f>SUM(B22:B30)</f>
        <v>1700</v>
      </c>
      <c r="C32" s="51">
        <f>SUM(C20:C30)</f>
        <v>0</v>
      </c>
      <c r="D32" s="94"/>
      <c r="E32" s="23"/>
      <c r="F32" s="16"/>
      <c r="G32" s="12"/>
      <c r="H32" s="88"/>
      <c r="I32" s="216" t="s">
        <v>696</v>
      </c>
      <c r="J32" s="154">
        <v>0</v>
      </c>
      <c r="K32" s="174"/>
      <c r="L32" s="94"/>
      <c r="M32" s="23" t="s">
        <v>565</v>
      </c>
      <c r="N32" s="16">
        <v>150</v>
      </c>
      <c r="O32" s="32"/>
      <c r="P32" s="1"/>
      <c r="Q32" s="1"/>
      <c r="R32" s="1"/>
      <c r="S32" s="1"/>
    </row>
    <row r="33" spans="1:22" ht="18.75" customHeight="1" x14ac:dyDescent="0.15">
      <c r="A33" s="162"/>
      <c r="B33" s="47"/>
      <c r="C33" s="78"/>
      <c r="D33" s="94"/>
      <c r="E33" s="23"/>
      <c r="F33" s="16"/>
      <c r="G33" s="12"/>
      <c r="H33" s="88"/>
      <c r="I33" s="176" t="s">
        <v>650</v>
      </c>
      <c r="J33" s="152">
        <v>0</v>
      </c>
      <c r="K33" s="174"/>
      <c r="L33" s="94"/>
      <c r="M33" s="23" t="s">
        <v>658</v>
      </c>
      <c r="N33" s="16">
        <v>100</v>
      </c>
      <c r="O33" s="32"/>
      <c r="P33" s="1"/>
      <c r="Q33" s="1"/>
      <c r="R33" s="1"/>
      <c r="S33" s="1"/>
    </row>
    <row r="34" spans="1:22" ht="18.75" customHeight="1" thickBot="1" x14ac:dyDescent="0.2">
      <c r="A34" s="46"/>
      <c r="B34" s="47"/>
      <c r="C34" s="78"/>
      <c r="D34" s="94"/>
      <c r="E34" s="23"/>
      <c r="F34" s="16"/>
      <c r="G34" s="12"/>
      <c r="H34" s="88"/>
      <c r="I34" s="183" t="s">
        <v>545</v>
      </c>
      <c r="J34" s="170"/>
      <c r="K34" s="174"/>
      <c r="L34" s="94"/>
      <c r="M34" s="23" t="s">
        <v>566</v>
      </c>
      <c r="N34" s="16">
        <v>50</v>
      </c>
      <c r="O34" s="32"/>
      <c r="P34" s="1"/>
      <c r="Q34" s="1"/>
      <c r="R34" s="1"/>
      <c r="S34" s="1"/>
      <c r="U34" s="46"/>
      <c r="V34" s="47"/>
    </row>
    <row r="35" spans="1:22" ht="18.75" customHeight="1" x14ac:dyDescent="0.15">
      <c r="A35" s="46"/>
      <c r="B35" s="47"/>
      <c r="C35" s="78"/>
      <c r="D35" s="94"/>
      <c r="E35" s="23"/>
      <c r="F35" s="16"/>
      <c r="G35" s="12"/>
      <c r="H35" s="88"/>
      <c r="I35" s="184" t="s">
        <v>241</v>
      </c>
      <c r="J35" s="178">
        <f>SUM(J32:J34)</f>
        <v>0</v>
      </c>
      <c r="K35" s="179"/>
      <c r="L35" s="94"/>
      <c r="M35" s="23" t="s">
        <v>567</v>
      </c>
      <c r="N35" s="16">
        <v>50</v>
      </c>
      <c r="O35" s="32"/>
      <c r="P35" s="1"/>
      <c r="Q35" s="1"/>
      <c r="R35" s="1"/>
      <c r="S35" s="1"/>
      <c r="U35" s="80"/>
      <c r="V35" s="185"/>
    </row>
    <row r="36" spans="1:22" ht="18.75" customHeight="1" thickBot="1" x14ac:dyDescent="0.2">
      <c r="A36" s="129" t="s">
        <v>535</v>
      </c>
      <c r="B36" s="91"/>
      <c r="C36" s="9"/>
      <c r="D36" s="94"/>
      <c r="E36" s="23"/>
      <c r="F36" s="16"/>
      <c r="G36" s="12"/>
      <c r="I36" s="23"/>
      <c r="J36" s="16"/>
      <c r="K36" s="12"/>
      <c r="L36" s="94"/>
      <c r="M36" s="23" t="s">
        <v>659</v>
      </c>
      <c r="N36" s="16">
        <v>50</v>
      </c>
      <c r="O36" s="32"/>
      <c r="P36" s="1"/>
      <c r="Q36" s="1"/>
      <c r="R36" s="1"/>
      <c r="S36" s="1"/>
    </row>
    <row r="37" spans="1:22" ht="18.75" customHeight="1" thickBot="1" x14ac:dyDescent="0.2">
      <c r="A37" s="62" t="s">
        <v>379</v>
      </c>
      <c r="B37" s="63" t="s">
        <v>380</v>
      </c>
      <c r="C37" s="64" t="s">
        <v>192</v>
      </c>
      <c r="D37" s="94"/>
      <c r="E37" s="23"/>
      <c r="F37" s="16"/>
      <c r="G37" s="12"/>
      <c r="I37" s="45"/>
      <c r="J37" s="56"/>
      <c r="K37" s="123"/>
      <c r="L37" s="94"/>
      <c r="M37" s="23"/>
      <c r="N37" s="16"/>
      <c r="O37" s="32"/>
      <c r="P37" s="37"/>
      <c r="Q37" s="37"/>
    </row>
    <row r="38" spans="1:22" ht="18.75" customHeight="1" x14ac:dyDescent="0.15">
      <c r="A38" s="22" t="s">
        <v>630</v>
      </c>
      <c r="B38" s="14">
        <v>650</v>
      </c>
      <c r="C38" s="11"/>
      <c r="D38" s="94"/>
      <c r="E38" s="23"/>
      <c r="F38" s="16"/>
      <c r="G38" s="97"/>
      <c r="I38" s="23"/>
      <c r="J38" s="16"/>
      <c r="K38" s="12"/>
      <c r="L38" s="94"/>
      <c r="M38" s="23"/>
      <c r="N38" s="16"/>
      <c r="O38" s="32"/>
      <c r="P38" s="37"/>
      <c r="Q38" s="37"/>
    </row>
    <row r="39" spans="1:22" ht="18.75" customHeight="1" x14ac:dyDescent="0.15">
      <c r="A39" s="23" t="s">
        <v>828</v>
      </c>
      <c r="B39" s="53">
        <v>300</v>
      </c>
      <c r="C39" s="196"/>
      <c r="E39" s="61"/>
      <c r="F39" s="16"/>
      <c r="G39" s="97"/>
      <c r="I39" s="23"/>
      <c r="J39" s="16"/>
      <c r="K39" s="12"/>
      <c r="L39" s="94"/>
      <c r="M39" s="23"/>
      <c r="N39" s="16"/>
      <c r="O39" s="32"/>
      <c r="P39" s="37"/>
      <c r="Q39" s="37"/>
    </row>
    <row r="40" spans="1:22" ht="18.75" customHeight="1" x14ac:dyDescent="0.15">
      <c r="A40" s="45"/>
      <c r="B40" s="53"/>
      <c r="C40" s="196"/>
      <c r="E40" s="24"/>
      <c r="F40" s="16"/>
      <c r="G40" s="12"/>
      <c r="H40" s="37"/>
      <c r="I40" s="23"/>
      <c r="J40" s="16"/>
      <c r="K40" s="12"/>
      <c r="L40" s="94"/>
      <c r="M40" s="23"/>
      <c r="N40" s="16"/>
      <c r="O40" s="32"/>
      <c r="P40" s="38"/>
      <c r="Q40" s="38"/>
      <c r="R40" s="38"/>
      <c r="S40" s="38"/>
    </row>
    <row r="41" spans="1:22" ht="18.75" customHeight="1" thickBot="1" x14ac:dyDescent="0.2">
      <c r="A41" s="25" t="s">
        <v>241</v>
      </c>
      <c r="B41" s="20">
        <f>SUM(B38:B39)</f>
        <v>950</v>
      </c>
      <c r="C41" s="51">
        <f>SUM(C38:C39)</f>
        <v>0</v>
      </c>
      <c r="E41" s="25" t="s">
        <v>241</v>
      </c>
      <c r="F41" s="20">
        <f>SUM(F9:F40)</f>
        <v>2200</v>
      </c>
      <c r="G41" s="51">
        <f>SUM(G9:G40)</f>
        <v>0</v>
      </c>
      <c r="H41" s="127"/>
      <c r="I41" s="25" t="s">
        <v>241</v>
      </c>
      <c r="J41" s="20">
        <f>J30+J35</f>
        <v>0</v>
      </c>
      <c r="K41" s="186"/>
      <c r="L41" s="38"/>
      <c r="M41" s="25" t="s">
        <v>241</v>
      </c>
      <c r="N41" s="20">
        <f>SUM(N9:N40)</f>
        <v>3900</v>
      </c>
      <c r="O41" s="186">
        <f>SUM(O9:O40)</f>
        <v>0</v>
      </c>
    </row>
    <row r="42" spans="1:22" ht="18.75" customHeight="1" x14ac:dyDescent="0.15">
      <c r="A42" s="80"/>
      <c r="B42" s="167"/>
      <c r="C42" s="167"/>
      <c r="H42" s="127"/>
      <c r="I42" s="37"/>
      <c r="J42" s="37"/>
      <c r="K42" s="37"/>
      <c r="M42" s="37"/>
      <c r="N42" s="37"/>
      <c r="O42" s="37"/>
    </row>
    <row r="43" spans="1:22" ht="18.75" customHeight="1" x14ac:dyDescent="0.15">
      <c r="A43" s="46"/>
      <c r="B43" s="47"/>
      <c r="C43" s="47"/>
      <c r="H43" s="127"/>
      <c r="I43" s="127"/>
      <c r="J43" s="127"/>
      <c r="K43" s="127"/>
      <c r="M43" s="37"/>
      <c r="N43" s="37"/>
      <c r="O43" s="37"/>
      <c r="R43" s="326" t="s">
        <v>223</v>
      </c>
      <c r="S43" s="326"/>
    </row>
    <row r="44" spans="1:22" ht="12.95" customHeight="1" x14ac:dyDescent="0.15">
      <c r="A44" s="1"/>
      <c r="B44" s="1"/>
      <c r="C44" s="1"/>
      <c r="H44" s="127"/>
      <c r="I44" s="127"/>
      <c r="J44" s="127"/>
      <c r="K44" s="127"/>
      <c r="M44" s="37"/>
      <c r="N44" s="37"/>
      <c r="O44" s="37"/>
      <c r="R44" s="327" t="str">
        <f>名古屋市!C34</f>
        <v>２０２５年５月</v>
      </c>
      <c r="S44" s="327"/>
    </row>
    <row r="45" spans="1:22" ht="12.95" customHeight="1" x14ac:dyDescent="0.15">
      <c r="A45" s="127"/>
      <c r="B45" s="127"/>
      <c r="C45" s="127"/>
      <c r="H45" s="127"/>
      <c r="I45" s="127"/>
      <c r="J45" s="127"/>
      <c r="K45" s="127"/>
    </row>
    <row r="46" spans="1:22" ht="12.95" customHeight="1" x14ac:dyDescent="0.15">
      <c r="A46" s="127"/>
      <c r="B46" s="127"/>
      <c r="C46" s="127"/>
      <c r="H46" s="107"/>
      <c r="I46" s="127"/>
      <c r="J46" s="127"/>
      <c r="K46" s="127"/>
    </row>
    <row r="47" spans="1:22" ht="12.95" customHeight="1" x14ac:dyDescent="0.15">
      <c r="A47" s="127"/>
      <c r="B47" s="127"/>
      <c r="C47" s="127"/>
      <c r="E47" s="37"/>
      <c r="F47" s="37"/>
      <c r="G47" s="37"/>
      <c r="H47" s="127"/>
      <c r="I47" s="127"/>
      <c r="J47" s="127"/>
      <c r="K47" s="127"/>
    </row>
    <row r="48" spans="1:22" ht="19.5" customHeight="1" x14ac:dyDescent="0.15">
      <c r="A48" s="127"/>
      <c r="B48" s="127"/>
      <c r="C48" s="127"/>
      <c r="E48" s="43"/>
      <c r="F48" s="127"/>
      <c r="G48" s="127"/>
      <c r="I48" s="107"/>
      <c r="J48" s="107"/>
      <c r="K48" s="107"/>
    </row>
    <row r="49" spans="1:11" ht="19.5" customHeight="1" x14ac:dyDescent="0.15">
      <c r="A49" s="127"/>
      <c r="B49" s="127"/>
      <c r="C49" s="127"/>
      <c r="E49" s="43"/>
      <c r="F49" s="127"/>
      <c r="G49" s="127"/>
      <c r="I49" s="127"/>
      <c r="J49" s="127"/>
      <c r="K49" s="127"/>
    </row>
    <row r="50" spans="1:11" ht="19.5" customHeight="1" x14ac:dyDescent="0.15">
      <c r="A50" s="127"/>
      <c r="B50" s="127"/>
      <c r="C50" s="127"/>
      <c r="E50" s="43"/>
      <c r="F50" s="127"/>
      <c r="G50" s="127"/>
    </row>
    <row r="51" spans="1:11" ht="19.5" customHeight="1" x14ac:dyDescent="0.15">
      <c r="A51" s="127"/>
      <c r="B51" s="127"/>
      <c r="C51" s="127"/>
      <c r="E51" s="43"/>
      <c r="F51" s="127"/>
      <c r="G51" s="127"/>
    </row>
    <row r="52" spans="1:11" ht="19.5" customHeight="1" x14ac:dyDescent="0.15">
      <c r="E52" s="43"/>
      <c r="F52" s="127"/>
      <c r="G52" s="127"/>
    </row>
    <row r="53" spans="1:11" ht="19.5" customHeight="1" x14ac:dyDescent="0.15">
      <c r="E53" s="43"/>
      <c r="F53" s="107"/>
      <c r="G53" s="107"/>
    </row>
    <row r="54" spans="1:11" ht="19.5" customHeight="1" x14ac:dyDescent="0.15">
      <c r="E54" s="43"/>
      <c r="F54" s="127"/>
      <c r="G54" s="127"/>
    </row>
  </sheetData>
  <mergeCells count="15">
    <mergeCell ref="R44:S44"/>
    <mergeCell ref="Q3:S5"/>
    <mergeCell ref="B2:F3"/>
    <mergeCell ref="A2:A3"/>
    <mergeCell ref="B4:F5"/>
    <mergeCell ref="A4:A5"/>
    <mergeCell ref="H2:J3"/>
    <mergeCell ref="G2:G3"/>
    <mergeCell ref="H4:J5"/>
    <mergeCell ref="G4:G5"/>
    <mergeCell ref="I25:J25"/>
    <mergeCell ref="L2:P5"/>
    <mergeCell ref="K2:K5"/>
    <mergeCell ref="Q2:S2"/>
    <mergeCell ref="R43:S43"/>
  </mergeCells>
  <phoneticPr fontId="2"/>
  <printOptions horizontalCentered="1"/>
  <pageMargins left="0.27" right="0.25" top="0.34" bottom="0.22" header="0.19" footer="0.18"/>
  <pageSetup paperSize="9" scale="70" orientation="landscape"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7373E-C55B-40B2-A7B1-1CC25E62DF19}">
  <sheetPr>
    <pageSetUpPr fitToPage="1"/>
  </sheetPr>
  <dimension ref="A1:E65"/>
  <sheetViews>
    <sheetView showGridLines="0" zoomScaleNormal="100" workbookViewId="0">
      <selection activeCell="E25" sqref="E25"/>
    </sheetView>
  </sheetViews>
  <sheetFormatPr defaultRowHeight="13.5" x14ac:dyDescent="0.15"/>
  <cols>
    <col min="1" max="1" width="72.625" customWidth="1"/>
    <col min="2" max="2" width="5.625" customWidth="1"/>
    <col min="3" max="4" width="8.625" customWidth="1"/>
    <col min="5" max="5" width="56.625" customWidth="1"/>
  </cols>
  <sheetData>
    <row r="1" spans="1:5" x14ac:dyDescent="0.15">
      <c r="A1" s="278"/>
      <c r="B1" s="278"/>
      <c r="C1" s="278"/>
      <c r="D1" s="278"/>
      <c r="E1" s="278"/>
    </row>
    <row r="2" spans="1:5" ht="18.75" x14ac:dyDescent="0.15">
      <c r="A2" s="279" t="s">
        <v>725</v>
      </c>
      <c r="B2" s="278"/>
      <c r="C2" s="278"/>
      <c r="D2" s="278"/>
      <c r="E2" s="278"/>
    </row>
    <row r="3" spans="1:5" ht="18.75" x14ac:dyDescent="0.15">
      <c r="A3" s="279"/>
      <c r="B3" s="278"/>
      <c r="C3" s="278"/>
      <c r="D3" s="278"/>
      <c r="E3" s="278"/>
    </row>
    <row r="4" spans="1:5" x14ac:dyDescent="0.15">
      <c r="A4" s="278"/>
      <c r="B4" s="278"/>
      <c r="C4" s="280"/>
      <c r="D4" s="278"/>
      <c r="E4" s="278"/>
    </row>
    <row r="5" spans="1:5" x14ac:dyDescent="0.15">
      <c r="A5" s="281" t="s">
        <v>726</v>
      </c>
      <c r="B5" s="280"/>
      <c r="C5" s="281"/>
      <c r="D5" s="278"/>
      <c r="E5" s="280"/>
    </row>
    <row r="6" spans="1:5" x14ac:dyDescent="0.15">
      <c r="A6" s="281" t="s">
        <v>727</v>
      </c>
      <c r="B6" s="280"/>
      <c r="C6" s="278"/>
      <c r="D6" s="280"/>
      <c r="E6" s="280"/>
    </row>
    <row r="7" spans="1:5" x14ac:dyDescent="0.15">
      <c r="A7" s="281" t="s">
        <v>728</v>
      </c>
      <c r="B7" s="280"/>
      <c r="D7" s="280"/>
      <c r="E7" s="280"/>
    </row>
    <row r="8" spans="1:5" x14ac:dyDescent="0.15">
      <c r="A8" s="282"/>
      <c r="B8" s="280"/>
      <c r="D8" s="280"/>
      <c r="E8" s="280"/>
    </row>
    <row r="9" spans="1:5" x14ac:dyDescent="0.15">
      <c r="A9" s="282" t="s">
        <v>729</v>
      </c>
      <c r="B9" s="280"/>
      <c r="C9" s="281"/>
      <c r="D9" s="280"/>
      <c r="E9" s="280"/>
    </row>
    <row r="10" spans="1:5" x14ac:dyDescent="0.15">
      <c r="A10" s="282" t="s">
        <v>730</v>
      </c>
      <c r="B10" s="280"/>
      <c r="C10" s="278"/>
      <c r="D10" s="280"/>
      <c r="E10" s="280"/>
    </row>
    <row r="11" spans="1:5" x14ac:dyDescent="0.15">
      <c r="A11" s="282" t="s">
        <v>731</v>
      </c>
      <c r="B11" s="280"/>
      <c r="C11" s="281"/>
      <c r="D11" s="282"/>
      <c r="E11" s="280"/>
    </row>
    <row r="12" spans="1:5" x14ac:dyDescent="0.15">
      <c r="A12" s="282" t="s">
        <v>732</v>
      </c>
      <c r="B12" s="280"/>
      <c r="C12" s="281"/>
      <c r="D12" s="282"/>
      <c r="E12" s="280"/>
    </row>
    <row r="13" spans="1:5" x14ac:dyDescent="0.15">
      <c r="A13" s="282" t="s">
        <v>733</v>
      </c>
      <c r="B13" s="280"/>
      <c r="C13" s="281"/>
      <c r="D13" s="282"/>
      <c r="E13" s="280"/>
    </row>
    <row r="14" spans="1:5" x14ac:dyDescent="0.15">
      <c r="A14" s="282" t="s">
        <v>734</v>
      </c>
      <c r="B14" s="280"/>
      <c r="C14" s="281"/>
      <c r="D14" s="280"/>
      <c r="E14" s="280"/>
    </row>
    <row r="15" spans="1:5" x14ac:dyDescent="0.15">
      <c r="A15" s="282" t="s">
        <v>735</v>
      </c>
      <c r="B15" s="280"/>
      <c r="C15" s="281"/>
      <c r="D15" s="282"/>
      <c r="E15" s="282"/>
    </row>
    <row r="16" spans="1:5" x14ac:dyDescent="0.15">
      <c r="A16" s="282" t="s">
        <v>736</v>
      </c>
      <c r="B16" s="280"/>
      <c r="C16" s="282"/>
      <c r="D16" s="282"/>
      <c r="E16" s="282"/>
    </row>
    <row r="17" spans="1:5" x14ac:dyDescent="0.15">
      <c r="A17" s="282" t="s">
        <v>737</v>
      </c>
      <c r="B17" s="280"/>
      <c r="C17" s="282"/>
      <c r="D17" s="282"/>
      <c r="E17" s="282"/>
    </row>
    <row r="18" spans="1:5" x14ac:dyDescent="0.15">
      <c r="A18" s="282" t="s">
        <v>738</v>
      </c>
      <c r="B18" s="280"/>
      <c r="C18" s="282"/>
      <c r="D18" s="282"/>
      <c r="E18" s="282"/>
    </row>
    <row r="19" spans="1:5" x14ac:dyDescent="0.15">
      <c r="A19" s="282" t="s">
        <v>739</v>
      </c>
      <c r="B19" s="280"/>
      <c r="C19" s="282"/>
      <c r="D19" s="282"/>
      <c r="E19" s="282"/>
    </row>
    <row r="20" spans="1:5" x14ac:dyDescent="0.15">
      <c r="A20" s="282" t="s">
        <v>740</v>
      </c>
      <c r="B20" s="280"/>
      <c r="C20" s="282"/>
      <c r="D20" s="282"/>
      <c r="E20" s="282"/>
    </row>
    <row r="21" spans="1:5" x14ac:dyDescent="0.15">
      <c r="A21" s="282" t="s">
        <v>741</v>
      </c>
      <c r="B21" s="280"/>
      <c r="C21" s="282"/>
      <c r="D21" s="282"/>
      <c r="E21" s="282"/>
    </row>
    <row r="22" spans="1:5" x14ac:dyDescent="0.15">
      <c r="A22" s="282" t="s">
        <v>742</v>
      </c>
      <c r="B22" s="280"/>
      <c r="C22" s="282"/>
      <c r="D22" s="282"/>
      <c r="E22" s="282"/>
    </row>
    <row r="23" spans="1:5" x14ac:dyDescent="0.15">
      <c r="A23" s="282" t="s">
        <v>743</v>
      </c>
      <c r="B23" s="280"/>
      <c r="C23" s="282"/>
      <c r="D23" s="282"/>
      <c r="E23" s="282"/>
    </row>
    <row r="24" spans="1:5" x14ac:dyDescent="0.15">
      <c r="A24" s="282" t="s">
        <v>744</v>
      </c>
      <c r="B24" s="280"/>
      <c r="C24" s="282"/>
      <c r="D24" s="282"/>
      <c r="E24" s="282"/>
    </row>
    <row r="25" spans="1:5" x14ac:dyDescent="0.15">
      <c r="A25" s="282" t="s">
        <v>745</v>
      </c>
      <c r="B25" s="280"/>
      <c r="C25" s="282"/>
      <c r="D25" s="282"/>
      <c r="E25" s="282"/>
    </row>
    <row r="26" spans="1:5" x14ac:dyDescent="0.15">
      <c r="A26" s="282" t="s">
        <v>746</v>
      </c>
      <c r="B26" s="280"/>
      <c r="C26" s="281"/>
      <c r="D26" s="282"/>
      <c r="E26" s="280"/>
    </row>
    <row r="27" spans="1:5" x14ac:dyDescent="0.15">
      <c r="A27" s="282" t="s">
        <v>747</v>
      </c>
      <c r="B27" s="280"/>
      <c r="D27" s="282"/>
      <c r="E27" s="280"/>
    </row>
    <row r="28" spans="1:5" x14ac:dyDescent="0.15">
      <c r="A28" s="282" t="s">
        <v>748</v>
      </c>
      <c r="B28" s="280"/>
      <c r="D28" s="280"/>
      <c r="E28" s="280"/>
    </row>
    <row r="29" spans="1:5" x14ac:dyDescent="0.15">
      <c r="A29" s="282" t="s">
        <v>749</v>
      </c>
      <c r="B29" s="280"/>
      <c r="D29" s="282"/>
      <c r="E29" s="282"/>
    </row>
    <row r="30" spans="1:5" x14ac:dyDescent="0.15">
      <c r="A30" s="282" t="s">
        <v>750</v>
      </c>
      <c r="B30" s="280"/>
      <c r="D30" s="282"/>
      <c r="E30" s="282"/>
    </row>
    <row r="31" spans="1:5" x14ac:dyDescent="0.15">
      <c r="A31" s="282" t="s">
        <v>751</v>
      </c>
      <c r="B31" s="280"/>
      <c r="D31" s="282"/>
      <c r="E31" s="282"/>
    </row>
    <row r="32" spans="1:5" x14ac:dyDescent="0.15">
      <c r="A32" s="282" t="s">
        <v>752</v>
      </c>
      <c r="B32" s="280"/>
      <c r="D32" s="282"/>
      <c r="E32" s="282"/>
    </row>
    <row r="33" spans="1:5" x14ac:dyDescent="0.15">
      <c r="A33" s="282" t="s">
        <v>753</v>
      </c>
      <c r="B33" s="280"/>
      <c r="C33" s="282"/>
      <c r="D33" s="282"/>
      <c r="E33" s="282"/>
    </row>
    <row r="34" spans="1:5" x14ac:dyDescent="0.15">
      <c r="A34" s="282" t="s">
        <v>754</v>
      </c>
      <c r="B34" s="280"/>
      <c r="C34" s="281"/>
      <c r="D34" s="282"/>
      <c r="E34" s="282"/>
    </row>
    <row r="35" spans="1:5" x14ac:dyDescent="0.15">
      <c r="A35" s="282" t="s">
        <v>755</v>
      </c>
      <c r="B35" s="280"/>
      <c r="C35" s="281"/>
      <c r="D35" s="282"/>
      <c r="E35" s="282"/>
    </row>
    <row r="36" spans="1:5" x14ac:dyDescent="0.15">
      <c r="A36" s="282" t="s">
        <v>756</v>
      </c>
      <c r="B36" s="280"/>
      <c r="C36" s="281"/>
      <c r="D36" s="282"/>
      <c r="E36" s="282"/>
    </row>
    <row r="37" spans="1:5" x14ac:dyDescent="0.15">
      <c r="A37" s="282"/>
      <c r="B37" s="280"/>
      <c r="C37" s="282"/>
      <c r="D37" s="282"/>
      <c r="E37" s="282"/>
    </row>
    <row r="38" spans="1:5" x14ac:dyDescent="0.15">
      <c r="A38" s="281" t="s">
        <v>757</v>
      </c>
      <c r="B38" s="280"/>
      <c r="D38" s="282"/>
      <c r="E38" s="282"/>
    </row>
    <row r="39" spans="1:5" x14ac:dyDescent="0.15">
      <c r="A39" s="281" t="s">
        <v>758</v>
      </c>
      <c r="B39" s="280"/>
      <c r="D39" s="282"/>
      <c r="E39" s="282"/>
    </row>
    <row r="40" spans="1:5" x14ac:dyDescent="0.15">
      <c r="A40" s="281" t="s">
        <v>759</v>
      </c>
      <c r="B40" s="280"/>
      <c r="D40" s="282"/>
      <c r="E40" s="282"/>
    </row>
    <row r="41" spans="1:5" x14ac:dyDescent="0.15">
      <c r="A41" s="281"/>
      <c r="B41" s="280"/>
      <c r="C41" s="283"/>
      <c r="D41" s="282"/>
      <c r="E41" s="282"/>
    </row>
    <row r="42" spans="1:5" x14ac:dyDescent="0.15">
      <c r="A42" s="280"/>
      <c r="B42" s="280"/>
      <c r="C42" s="282"/>
      <c r="D42" s="282"/>
      <c r="E42" s="282"/>
    </row>
    <row r="43" spans="1:5" x14ac:dyDescent="0.15">
      <c r="A43" s="281" t="s">
        <v>760</v>
      </c>
      <c r="B43" s="280"/>
      <c r="C43" s="282"/>
      <c r="D43" s="282"/>
      <c r="E43" s="282"/>
    </row>
    <row r="44" spans="1:5" x14ac:dyDescent="0.15">
      <c r="A44" s="281" t="s">
        <v>761</v>
      </c>
      <c r="B44" s="280"/>
      <c r="C44" s="282"/>
      <c r="D44" s="282"/>
      <c r="E44" s="282"/>
    </row>
    <row r="45" spans="1:5" x14ac:dyDescent="0.15">
      <c r="A45" s="281"/>
      <c r="B45" s="280"/>
      <c r="C45" s="282"/>
      <c r="D45" s="282"/>
      <c r="E45" s="282"/>
    </row>
    <row r="46" spans="1:5" x14ac:dyDescent="0.15">
      <c r="A46" s="281" t="s">
        <v>762</v>
      </c>
      <c r="B46" s="278"/>
      <c r="C46" s="282"/>
      <c r="D46" s="282"/>
      <c r="E46" s="282"/>
    </row>
    <row r="47" spans="1:5" x14ac:dyDescent="0.15">
      <c r="A47" s="281" t="s">
        <v>763</v>
      </c>
      <c r="B47" s="278"/>
      <c r="C47" s="282"/>
      <c r="D47" s="282"/>
      <c r="E47" s="282"/>
    </row>
    <row r="48" spans="1:5" x14ac:dyDescent="0.15">
      <c r="A48" s="281"/>
      <c r="B48" s="278"/>
      <c r="C48" s="282"/>
      <c r="D48" s="282"/>
      <c r="E48" s="282"/>
    </row>
    <row r="49" spans="1:5" x14ac:dyDescent="0.15">
      <c r="A49" s="281" t="s">
        <v>764</v>
      </c>
      <c r="B49" s="278"/>
      <c r="C49" s="282"/>
      <c r="D49" s="282"/>
      <c r="E49" s="282"/>
    </row>
    <row r="50" spans="1:5" x14ac:dyDescent="0.15">
      <c r="A50" s="281" t="s">
        <v>765</v>
      </c>
    </row>
    <row r="51" spans="1:5" x14ac:dyDescent="0.15">
      <c r="A51" s="281" t="s">
        <v>766</v>
      </c>
    </row>
    <row r="53" spans="1:5" x14ac:dyDescent="0.15">
      <c r="A53" s="283" t="s">
        <v>767</v>
      </c>
    </row>
    <row r="54" spans="1:5" x14ac:dyDescent="0.15">
      <c r="A54" s="283" t="s">
        <v>768</v>
      </c>
    </row>
    <row r="55" spans="1:5" x14ac:dyDescent="0.15">
      <c r="A55" s="283" t="s">
        <v>769</v>
      </c>
    </row>
    <row r="56" spans="1:5" x14ac:dyDescent="0.15">
      <c r="D56" s="280"/>
      <c r="E56" s="280"/>
    </row>
    <row r="57" spans="1:5" x14ac:dyDescent="0.15">
      <c r="C57" s="284"/>
      <c r="D57" s="280"/>
      <c r="E57" s="280"/>
    </row>
    <row r="58" spans="1:5" x14ac:dyDescent="0.15">
      <c r="C58" s="282"/>
      <c r="D58" s="282"/>
      <c r="E58" s="282"/>
    </row>
    <row r="59" spans="1:5" x14ac:dyDescent="0.15">
      <c r="C59" s="285"/>
      <c r="D59" s="282"/>
      <c r="E59" s="282"/>
    </row>
    <row r="60" spans="1:5" x14ac:dyDescent="0.15">
      <c r="C60" s="282"/>
      <c r="D60" s="282"/>
      <c r="E60" s="282"/>
    </row>
    <row r="61" spans="1:5" x14ac:dyDescent="0.15">
      <c r="C61" s="282"/>
      <c r="D61" s="282"/>
      <c r="E61" s="282"/>
    </row>
    <row r="62" spans="1:5" x14ac:dyDescent="0.15">
      <c r="C62" s="282"/>
      <c r="D62" s="282"/>
      <c r="E62" s="282"/>
    </row>
    <row r="63" spans="1:5" x14ac:dyDescent="0.15">
      <c r="C63" s="282"/>
      <c r="D63" s="282"/>
      <c r="E63" s="282"/>
    </row>
    <row r="64" spans="1:5" x14ac:dyDescent="0.15">
      <c r="C64" s="282"/>
      <c r="D64" s="282"/>
      <c r="E64" s="282"/>
    </row>
    <row r="65" spans="3:5" x14ac:dyDescent="0.15">
      <c r="C65" s="282"/>
      <c r="D65" s="282"/>
      <c r="E65" s="282"/>
    </row>
  </sheetData>
  <phoneticPr fontId="2"/>
  <pageMargins left="0.46" right="0.2" top="0.27" bottom="0.26" header="0.24" footer="0.2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E1252-7FE0-4FDC-B6F5-6FF668D2A6E9}">
  <sheetPr>
    <pageSetUpPr fitToPage="1"/>
  </sheetPr>
  <dimension ref="A1:B47"/>
  <sheetViews>
    <sheetView showGridLines="0" workbookViewId="0"/>
  </sheetViews>
  <sheetFormatPr defaultRowHeight="13.5" x14ac:dyDescent="0.15"/>
  <cols>
    <col min="1" max="1" width="6.375" customWidth="1"/>
    <col min="2" max="2" width="92.75" customWidth="1"/>
  </cols>
  <sheetData>
    <row r="1" spans="1:2" ht="46.5" customHeight="1" x14ac:dyDescent="0.15">
      <c r="A1" s="286"/>
    </row>
    <row r="2" spans="1:2" ht="21" x14ac:dyDescent="0.15">
      <c r="A2" s="310" t="s">
        <v>770</v>
      </c>
      <c r="B2" s="310"/>
    </row>
    <row r="3" spans="1:2" ht="18.75" x14ac:dyDescent="0.15">
      <c r="A3" s="287"/>
    </row>
    <row r="4" spans="1:2" x14ac:dyDescent="0.15">
      <c r="A4" s="288" t="s">
        <v>771</v>
      </c>
    </row>
    <row r="5" spans="1:2" x14ac:dyDescent="0.15">
      <c r="A5" s="288" t="s">
        <v>772</v>
      </c>
    </row>
    <row r="6" spans="1:2" x14ac:dyDescent="0.15">
      <c r="A6" s="288" t="s">
        <v>773</v>
      </c>
    </row>
    <row r="7" spans="1:2" x14ac:dyDescent="0.15">
      <c r="A7" s="288" t="s">
        <v>774</v>
      </c>
    </row>
    <row r="8" spans="1:2" x14ac:dyDescent="0.15">
      <c r="A8" s="288" t="s">
        <v>775</v>
      </c>
    </row>
    <row r="9" spans="1:2" x14ac:dyDescent="0.15">
      <c r="A9" s="288" t="s">
        <v>776</v>
      </c>
    </row>
    <row r="10" spans="1:2" x14ac:dyDescent="0.15">
      <c r="A10" s="288" t="s">
        <v>777</v>
      </c>
    </row>
    <row r="11" spans="1:2" x14ac:dyDescent="0.15">
      <c r="A11" s="288"/>
    </row>
    <row r="12" spans="1:2" x14ac:dyDescent="0.15">
      <c r="A12" s="288"/>
    </row>
    <row r="13" spans="1:2" x14ac:dyDescent="0.15">
      <c r="A13" s="288"/>
    </row>
    <row r="14" spans="1:2" x14ac:dyDescent="0.15">
      <c r="A14" s="288"/>
    </row>
    <row r="15" spans="1:2" x14ac:dyDescent="0.15">
      <c r="A15" s="289"/>
      <c r="B15" s="290"/>
    </row>
    <row r="16" spans="1:2" ht="14.25" x14ac:dyDescent="0.15">
      <c r="A16" s="291"/>
      <c r="B16" s="292" t="s">
        <v>778</v>
      </c>
    </row>
    <row r="17" spans="1:2" ht="14.25" x14ac:dyDescent="0.15">
      <c r="A17" s="291"/>
      <c r="B17" s="292" t="s">
        <v>779</v>
      </c>
    </row>
    <row r="18" spans="1:2" x14ac:dyDescent="0.15">
      <c r="A18" s="293"/>
      <c r="B18" s="294"/>
    </row>
    <row r="19" spans="1:2" x14ac:dyDescent="0.15">
      <c r="A19" s="295"/>
      <c r="B19" s="294" t="s">
        <v>780</v>
      </c>
    </row>
    <row r="20" spans="1:2" x14ac:dyDescent="0.15">
      <c r="A20" s="295"/>
      <c r="B20" s="294" t="s">
        <v>781</v>
      </c>
    </row>
    <row r="21" spans="1:2" x14ac:dyDescent="0.15">
      <c r="A21" s="295"/>
      <c r="B21" s="294" t="s">
        <v>782</v>
      </c>
    </row>
    <row r="22" spans="1:2" x14ac:dyDescent="0.15">
      <c r="A22" s="295"/>
      <c r="B22" s="294" t="s">
        <v>783</v>
      </c>
    </row>
    <row r="23" spans="1:2" x14ac:dyDescent="0.15">
      <c r="A23" s="295"/>
      <c r="B23" s="294" t="s">
        <v>784</v>
      </c>
    </row>
    <row r="24" spans="1:2" x14ac:dyDescent="0.15">
      <c r="A24" s="295"/>
      <c r="B24" s="294" t="s">
        <v>785</v>
      </c>
    </row>
    <row r="25" spans="1:2" x14ac:dyDescent="0.15">
      <c r="A25" s="295"/>
      <c r="B25" s="294" t="s">
        <v>786</v>
      </c>
    </row>
    <row r="26" spans="1:2" x14ac:dyDescent="0.15">
      <c r="A26" s="295"/>
      <c r="B26" s="294" t="s">
        <v>787</v>
      </c>
    </row>
    <row r="27" spans="1:2" x14ac:dyDescent="0.15">
      <c r="A27" s="295"/>
      <c r="B27" s="294" t="s">
        <v>788</v>
      </c>
    </row>
    <row r="28" spans="1:2" x14ac:dyDescent="0.15">
      <c r="A28" s="295"/>
      <c r="B28" s="294" t="s">
        <v>789</v>
      </c>
    </row>
    <row r="29" spans="1:2" x14ac:dyDescent="0.15">
      <c r="A29" s="295"/>
      <c r="B29" s="294" t="s">
        <v>790</v>
      </c>
    </row>
    <row r="30" spans="1:2" x14ac:dyDescent="0.15">
      <c r="A30" s="295"/>
      <c r="B30" s="294" t="s">
        <v>791</v>
      </c>
    </row>
    <row r="31" spans="1:2" x14ac:dyDescent="0.15">
      <c r="A31" s="295"/>
      <c r="B31" s="294" t="s">
        <v>792</v>
      </c>
    </row>
    <row r="32" spans="1:2" x14ac:dyDescent="0.15">
      <c r="A32" s="295"/>
      <c r="B32" s="294" t="s">
        <v>793</v>
      </c>
    </row>
    <row r="33" spans="1:2" x14ac:dyDescent="0.15">
      <c r="A33" s="296"/>
      <c r="B33" s="297"/>
    </row>
    <row r="34" spans="1:2" x14ac:dyDescent="0.15">
      <c r="A34" s="288"/>
    </row>
    <row r="35" spans="1:2" x14ac:dyDescent="0.15">
      <c r="A35" s="288"/>
    </row>
    <row r="36" spans="1:2" x14ac:dyDescent="0.15">
      <c r="A36" s="288"/>
    </row>
    <row r="37" spans="1:2" x14ac:dyDescent="0.15">
      <c r="A37" s="288"/>
    </row>
    <row r="38" spans="1:2" x14ac:dyDescent="0.15">
      <c r="A38" s="298"/>
    </row>
    <row r="39" spans="1:2" x14ac:dyDescent="0.15">
      <c r="A39" s="283"/>
    </row>
    <row r="40" spans="1:2" x14ac:dyDescent="0.15">
      <c r="A40" s="299"/>
    </row>
    <row r="41" spans="1:2" x14ac:dyDescent="0.15">
      <c r="A41" s="283"/>
    </row>
    <row r="42" spans="1:2" x14ac:dyDescent="0.15">
      <c r="A42" s="288"/>
    </row>
    <row r="43" spans="1:2" x14ac:dyDescent="0.15">
      <c r="A43" s="288"/>
    </row>
    <row r="44" spans="1:2" x14ac:dyDescent="0.15">
      <c r="A44" s="288"/>
    </row>
    <row r="45" spans="1:2" x14ac:dyDescent="0.15">
      <c r="A45" s="288"/>
    </row>
    <row r="46" spans="1:2" x14ac:dyDescent="0.15">
      <c r="A46" s="288"/>
    </row>
    <row r="47" spans="1:2" x14ac:dyDescent="0.15">
      <c r="A47" s="288"/>
    </row>
  </sheetData>
  <mergeCells count="1">
    <mergeCell ref="A2:B2"/>
  </mergeCells>
  <phoneticPr fontId="2"/>
  <pageMargins left="0.69" right="0.33" top="0.54" bottom="0.28000000000000003" header="0.51200000000000001" footer="0.27"/>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E34"/>
  <sheetViews>
    <sheetView tabSelected="1" zoomScale="65" zoomScaleNormal="65" zoomScaleSheetLayoutView="75" workbookViewId="0"/>
  </sheetViews>
  <sheetFormatPr defaultRowHeight="13.5" x14ac:dyDescent="0.15"/>
  <cols>
    <col min="1" max="1" width="28.75" style="207" customWidth="1"/>
    <col min="2" max="2" width="29.75" style="207" customWidth="1"/>
    <col min="3" max="3" width="29.375" style="207" customWidth="1"/>
    <col min="4" max="5" width="13.125" style="207" customWidth="1"/>
    <col min="6" max="16384" width="9" style="207"/>
  </cols>
  <sheetData>
    <row r="1" spans="1:5" ht="30" customHeight="1" x14ac:dyDescent="0.15">
      <c r="A1" s="257" t="s">
        <v>709</v>
      </c>
      <c r="B1" s="312"/>
      <c r="C1" s="313"/>
    </row>
    <row r="2" spans="1:5" ht="30" customHeight="1" x14ac:dyDescent="0.15">
      <c r="A2" s="89" t="s">
        <v>710</v>
      </c>
      <c r="B2" s="314"/>
      <c r="C2" s="315"/>
    </row>
    <row r="3" spans="1:5" ht="30" customHeight="1" x14ac:dyDescent="0.15">
      <c r="A3" s="89" t="s">
        <v>711</v>
      </c>
      <c r="B3" s="314"/>
      <c r="C3" s="315"/>
    </row>
    <row r="4" spans="1:5" ht="30" customHeight="1" x14ac:dyDescent="0.15">
      <c r="A4" s="89" t="s">
        <v>712</v>
      </c>
      <c r="B4" s="314"/>
      <c r="C4" s="315"/>
    </row>
    <row r="5" spans="1:5" ht="30" customHeight="1" thickBot="1" x14ac:dyDescent="0.2">
      <c r="A5" s="258" t="s">
        <v>713</v>
      </c>
      <c r="B5" s="316"/>
      <c r="C5" s="317"/>
    </row>
    <row r="6" spans="1:5" ht="21.75" customHeight="1" x14ac:dyDescent="0.2">
      <c r="D6" s="208"/>
      <c r="E6" s="208"/>
    </row>
    <row r="7" spans="1:5" ht="35.1" customHeight="1" thickBot="1" x14ac:dyDescent="0.2">
      <c r="A7" s="311" t="s">
        <v>190</v>
      </c>
      <c r="B7" s="311"/>
      <c r="C7" s="311"/>
    </row>
    <row r="8" spans="1:5" ht="30" customHeight="1" thickBot="1" x14ac:dyDescent="0.2">
      <c r="A8" s="209" t="s">
        <v>191</v>
      </c>
      <c r="B8" s="210" t="s">
        <v>195</v>
      </c>
      <c r="C8" s="229" t="s">
        <v>703</v>
      </c>
    </row>
    <row r="9" spans="1:5" ht="30" customHeight="1" x14ac:dyDescent="0.15">
      <c r="A9" s="211" t="s">
        <v>16</v>
      </c>
      <c r="B9" s="232">
        <f>名古屋市①!B24</f>
        <v>2700</v>
      </c>
      <c r="C9" s="259">
        <f>名古屋市①!C24</f>
        <v>0</v>
      </c>
    </row>
    <row r="10" spans="1:5" ht="30" customHeight="1" x14ac:dyDescent="0.15">
      <c r="A10" s="212" t="s">
        <v>17</v>
      </c>
      <c r="B10" s="233">
        <f>名古屋市①!B39</f>
        <v>2300</v>
      </c>
      <c r="C10" s="260">
        <f>名古屋市①!C39</f>
        <v>0</v>
      </c>
    </row>
    <row r="11" spans="1:5" ht="30" customHeight="1" x14ac:dyDescent="0.15">
      <c r="A11" s="212" t="s">
        <v>18</v>
      </c>
      <c r="B11" s="234">
        <f>名古屋市①!F39</f>
        <v>4200</v>
      </c>
      <c r="C11" s="260">
        <f>名古屋市①!G39</f>
        <v>0</v>
      </c>
    </row>
    <row r="12" spans="1:5" ht="30" customHeight="1" x14ac:dyDescent="0.15">
      <c r="A12" s="212" t="s">
        <v>19</v>
      </c>
      <c r="B12" s="233">
        <f>名古屋市①!J39</f>
        <v>3850</v>
      </c>
      <c r="C12" s="260">
        <f>名古屋市①!K39</f>
        <v>0</v>
      </c>
    </row>
    <row r="13" spans="1:5" ht="30" customHeight="1" x14ac:dyDescent="0.15">
      <c r="A13" s="212" t="s">
        <v>20</v>
      </c>
      <c r="B13" s="233">
        <f>名古屋市①!N39</f>
        <v>4350</v>
      </c>
      <c r="C13" s="260">
        <f>名古屋市①!O39</f>
        <v>0</v>
      </c>
    </row>
    <row r="14" spans="1:5" ht="30" customHeight="1" x14ac:dyDescent="0.15">
      <c r="A14" s="212" t="s">
        <v>21</v>
      </c>
      <c r="B14" s="233">
        <f>名古屋市②!B36</f>
        <v>4600</v>
      </c>
      <c r="C14" s="260">
        <f>名古屋市②!C36</f>
        <v>0</v>
      </c>
    </row>
    <row r="15" spans="1:5" ht="30" customHeight="1" x14ac:dyDescent="0.15">
      <c r="A15" s="212" t="s">
        <v>22</v>
      </c>
      <c r="B15" s="233">
        <f>名古屋市②!F36</f>
        <v>4400</v>
      </c>
      <c r="C15" s="260">
        <f>名古屋市②!G36</f>
        <v>0</v>
      </c>
    </row>
    <row r="16" spans="1:5" ht="30" customHeight="1" x14ac:dyDescent="0.15">
      <c r="A16" s="212" t="s">
        <v>23</v>
      </c>
      <c r="B16" s="233">
        <f>名古屋市①!R39</f>
        <v>4150</v>
      </c>
      <c r="C16" s="260">
        <f>名古屋市①!S39</f>
        <v>0</v>
      </c>
    </row>
    <row r="17" spans="1:3" ht="30" customHeight="1" x14ac:dyDescent="0.15">
      <c r="A17" s="212" t="s">
        <v>24</v>
      </c>
      <c r="B17" s="233">
        <f>名古屋市②!J36</f>
        <v>3850</v>
      </c>
      <c r="C17" s="260">
        <f>名古屋市②!K36</f>
        <v>0</v>
      </c>
    </row>
    <row r="18" spans="1:3" ht="30" customHeight="1" x14ac:dyDescent="0.15">
      <c r="A18" s="212" t="s">
        <v>25</v>
      </c>
      <c r="B18" s="233">
        <f>名古屋市②!N36</f>
        <v>4200</v>
      </c>
      <c r="C18" s="260">
        <f>名古屋市②!O36</f>
        <v>0</v>
      </c>
    </row>
    <row r="19" spans="1:3" ht="30" customHeight="1" x14ac:dyDescent="0.15">
      <c r="A19" s="212" t="s">
        <v>26</v>
      </c>
      <c r="B19" s="233">
        <f>名古屋市②!R36</f>
        <v>3500</v>
      </c>
      <c r="C19" s="260">
        <f>名古屋市②!S36</f>
        <v>0</v>
      </c>
    </row>
    <row r="20" spans="1:3" ht="30" customHeight="1" x14ac:dyDescent="0.15">
      <c r="A20" s="212" t="s">
        <v>27</v>
      </c>
      <c r="B20" s="233">
        <f>名古屋市③!J40</f>
        <v>4000</v>
      </c>
      <c r="C20" s="260">
        <f>名古屋市③!K40</f>
        <v>0</v>
      </c>
    </row>
    <row r="21" spans="1:3" ht="30" customHeight="1" x14ac:dyDescent="0.15">
      <c r="A21" s="212" t="s">
        <v>28</v>
      </c>
      <c r="B21" s="233">
        <f>名古屋市③!N40</f>
        <v>6050</v>
      </c>
      <c r="C21" s="260">
        <f>名古屋市③!O40</f>
        <v>0</v>
      </c>
    </row>
    <row r="22" spans="1:3" ht="30" customHeight="1" x14ac:dyDescent="0.15">
      <c r="A22" s="212" t="s">
        <v>29</v>
      </c>
      <c r="B22" s="233">
        <f>名古屋市③!B20</f>
        <v>1850</v>
      </c>
      <c r="C22" s="260">
        <f>名古屋市③!C20</f>
        <v>0</v>
      </c>
    </row>
    <row r="23" spans="1:3" ht="30" customHeight="1" x14ac:dyDescent="0.15">
      <c r="A23" s="212" t="s">
        <v>30</v>
      </c>
      <c r="B23" s="233">
        <f>名古屋市③!B40</f>
        <v>3100</v>
      </c>
      <c r="C23" s="260">
        <f>名古屋市③!C40</f>
        <v>0</v>
      </c>
    </row>
    <row r="24" spans="1:3" ht="30" customHeight="1" thickBot="1" x14ac:dyDescent="0.2">
      <c r="A24" s="247" t="s">
        <v>31</v>
      </c>
      <c r="B24" s="248">
        <f>名古屋市③!F40</f>
        <v>5450</v>
      </c>
      <c r="C24" s="261">
        <f>名古屋市③!G40</f>
        <v>0</v>
      </c>
    </row>
    <row r="25" spans="1:3" ht="30" customHeight="1" thickTop="1" thickBot="1" x14ac:dyDescent="0.2">
      <c r="A25" s="245" t="s">
        <v>193</v>
      </c>
      <c r="B25" s="246">
        <f>SUM(B9:B24)</f>
        <v>62550</v>
      </c>
      <c r="C25" s="262">
        <f>SUM(C9:C24)</f>
        <v>0</v>
      </c>
    </row>
    <row r="26" spans="1:3" ht="20.100000000000001" customHeight="1" thickBot="1" x14ac:dyDescent="0.2">
      <c r="A26" s="230"/>
      <c r="B26" s="231"/>
      <c r="C26" s="231"/>
    </row>
    <row r="27" spans="1:3" ht="30" customHeight="1" thickBot="1" x14ac:dyDescent="0.2">
      <c r="A27" s="209" t="s">
        <v>191</v>
      </c>
      <c r="B27" s="210" t="s">
        <v>195</v>
      </c>
      <c r="C27" s="229" t="s">
        <v>703</v>
      </c>
    </row>
    <row r="28" spans="1:3" ht="30" customHeight="1" x14ac:dyDescent="0.15">
      <c r="A28" s="87" t="s">
        <v>704</v>
      </c>
      <c r="B28" s="235">
        <f>B25</f>
        <v>62550</v>
      </c>
      <c r="C28" s="263">
        <f>C25</f>
        <v>0</v>
      </c>
    </row>
    <row r="29" spans="1:3" ht="30" customHeight="1" x14ac:dyDescent="0.15">
      <c r="A29" s="89" t="s">
        <v>705</v>
      </c>
      <c r="B29" s="233">
        <f>尾張地区!B37</f>
        <v>57750</v>
      </c>
      <c r="C29" s="260">
        <f>尾張地区!C37</f>
        <v>0</v>
      </c>
    </row>
    <row r="30" spans="1:3" ht="30" customHeight="1" thickBot="1" x14ac:dyDescent="0.2">
      <c r="A30" s="242" t="s">
        <v>706</v>
      </c>
      <c r="B30" s="248">
        <f>三河地区!B27</f>
        <v>25900</v>
      </c>
      <c r="C30" s="261">
        <f>三河地区!C27</f>
        <v>0</v>
      </c>
    </row>
    <row r="31" spans="1:3" ht="30" customHeight="1" thickTop="1" thickBot="1" x14ac:dyDescent="0.2">
      <c r="A31" s="240" t="s">
        <v>707</v>
      </c>
      <c r="B31" s="246">
        <f>SUM(B28:B30)</f>
        <v>146200</v>
      </c>
      <c r="C31" s="262">
        <f>SUM(C28:C30)</f>
        <v>0</v>
      </c>
    </row>
    <row r="33" spans="3:3" x14ac:dyDescent="0.15">
      <c r="C33" s="213" t="s">
        <v>664</v>
      </c>
    </row>
    <row r="34" spans="3:3" x14ac:dyDescent="0.15">
      <c r="C34" s="214" t="s">
        <v>830</v>
      </c>
    </row>
  </sheetData>
  <mergeCells count="6">
    <mergeCell ref="A7:C7"/>
    <mergeCell ref="B1:C1"/>
    <mergeCell ref="B2:C2"/>
    <mergeCell ref="B3:C3"/>
    <mergeCell ref="B4:C4"/>
    <mergeCell ref="B5:C5"/>
  </mergeCells>
  <phoneticPr fontId="2"/>
  <printOptions horizontalCentered="1"/>
  <pageMargins left="0.78740157480314965" right="0.78740157480314965" top="0.78740157480314965" bottom="0.78740157480314965" header="0.51181102362204722" footer="0.43307086614173229"/>
  <pageSetup paperSize="9" scale="83" orientation="portrait"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5"/>
  <sheetViews>
    <sheetView showZeros="0" zoomScale="75" zoomScaleNormal="100" zoomScaleSheetLayoutView="75" workbookViewId="0"/>
  </sheetViews>
  <sheetFormatPr defaultRowHeight="19.5" customHeight="1" x14ac:dyDescent="0.15"/>
  <cols>
    <col min="1" max="3" width="12.625" style="5" customWidth="1"/>
    <col min="4" max="4" width="2.625" style="5" customWidth="1"/>
    <col min="5" max="7" width="12.625" style="5" customWidth="1"/>
    <col min="8" max="8" width="2.625" style="5" customWidth="1"/>
    <col min="9" max="11" width="12.625" style="7" customWidth="1"/>
    <col min="12" max="12" width="2.625" style="5" customWidth="1"/>
    <col min="13" max="15" width="12.625" style="7" customWidth="1"/>
    <col min="16" max="16" width="2.625" style="5" customWidth="1"/>
    <col min="17" max="19" width="12.625" style="5" customWidth="1"/>
    <col min="20" max="16384" width="9" style="5"/>
  </cols>
  <sheetData>
    <row r="1" spans="1:19" ht="42" customHeight="1" x14ac:dyDescent="0.3">
      <c r="A1" s="83" t="s">
        <v>216</v>
      </c>
      <c r="B1" s="77"/>
      <c r="C1" s="77"/>
      <c r="D1" s="77"/>
      <c r="E1" s="77"/>
      <c r="F1" s="77"/>
      <c r="G1" s="77"/>
      <c r="H1" s="77"/>
      <c r="I1" s="77"/>
      <c r="J1" s="77"/>
      <c r="K1" s="77"/>
      <c r="L1" s="77"/>
      <c r="M1" s="77"/>
    </row>
    <row r="2" spans="1:19" s="76" customFormat="1" ht="21.75" customHeight="1" x14ac:dyDescent="0.15">
      <c r="A2" s="318" t="s">
        <v>217</v>
      </c>
      <c r="B2" s="319">
        <f>名古屋市!B2</f>
        <v>0</v>
      </c>
      <c r="C2" s="319"/>
      <c r="D2" s="319"/>
      <c r="E2" s="319"/>
      <c r="F2" s="320"/>
      <c r="G2" s="318" t="s">
        <v>218</v>
      </c>
      <c r="H2" s="319">
        <f>名古屋市!B4</f>
        <v>0</v>
      </c>
      <c r="I2" s="319"/>
      <c r="J2" s="320"/>
      <c r="K2" s="318" t="s">
        <v>219</v>
      </c>
      <c r="L2" s="334">
        <f>名古屋市!B1</f>
        <v>0</v>
      </c>
      <c r="M2" s="334"/>
      <c r="N2" s="334"/>
      <c r="O2" s="334"/>
      <c r="P2" s="335"/>
      <c r="Q2" s="324" t="s">
        <v>220</v>
      </c>
      <c r="R2" s="324"/>
      <c r="S2" s="324"/>
    </row>
    <row r="3" spans="1:19" s="76" customFormat="1" ht="21.75" customHeight="1" x14ac:dyDescent="0.15">
      <c r="A3" s="318"/>
      <c r="B3" s="321"/>
      <c r="C3" s="321"/>
      <c r="D3" s="321"/>
      <c r="E3" s="321"/>
      <c r="F3" s="322"/>
      <c r="G3" s="318"/>
      <c r="H3" s="321"/>
      <c r="I3" s="321"/>
      <c r="J3" s="322"/>
      <c r="K3" s="318"/>
      <c r="L3" s="336"/>
      <c r="M3" s="336"/>
      <c r="N3" s="336"/>
      <c r="O3" s="336"/>
      <c r="P3" s="337"/>
      <c r="Q3" s="328">
        <f>名古屋市!B5</f>
        <v>0</v>
      </c>
      <c r="R3" s="329"/>
      <c r="S3" s="330"/>
    </row>
    <row r="4" spans="1:19" s="76" customFormat="1" ht="21.75" customHeight="1" x14ac:dyDescent="0.15">
      <c r="A4" s="318" t="s">
        <v>221</v>
      </c>
      <c r="B4" s="319">
        <f>名古屋市!B3</f>
        <v>0</v>
      </c>
      <c r="C4" s="319"/>
      <c r="D4" s="319"/>
      <c r="E4" s="319"/>
      <c r="F4" s="320"/>
      <c r="G4" s="318" t="s">
        <v>222</v>
      </c>
      <c r="H4" s="323">
        <f>C24+C39+G39+K39+O39+S39</f>
        <v>0</v>
      </c>
      <c r="I4" s="319"/>
      <c r="J4" s="320"/>
      <c r="K4" s="318"/>
      <c r="L4" s="336"/>
      <c r="M4" s="336"/>
      <c r="N4" s="336"/>
      <c r="O4" s="336"/>
      <c r="P4" s="337"/>
      <c r="Q4" s="328"/>
      <c r="R4" s="329"/>
      <c r="S4" s="330"/>
    </row>
    <row r="5" spans="1:19" s="76" customFormat="1" ht="21.75" customHeight="1" x14ac:dyDescent="0.15">
      <c r="A5" s="318"/>
      <c r="B5" s="321"/>
      <c r="C5" s="321"/>
      <c r="D5" s="321"/>
      <c r="E5" s="321"/>
      <c r="F5" s="322"/>
      <c r="G5" s="318"/>
      <c r="H5" s="321"/>
      <c r="I5" s="321"/>
      <c r="J5" s="322"/>
      <c r="K5" s="318"/>
      <c r="L5" s="338"/>
      <c r="M5" s="338"/>
      <c r="N5" s="338"/>
      <c r="O5" s="338"/>
      <c r="P5" s="339"/>
      <c r="Q5" s="331"/>
      <c r="R5" s="332"/>
      <c r="S5" s="333"/>
    </row>
    <row r="6" spans="1:19" s="1" customFormat="1" ht="19.5" customHeight="1" x14ac:dyDescent="0.2">
      <c r="A6" s="2"/>
      <c r="B6" s="3"/>
      <c r="C6" s="9"/>
      <c r="D6" s="3"/>
      <c r="E6" s="2"/>
      <c r="F6" s="3"/>
      <c r="G6" s="9"/>
      <c r="I6" s="6"/>
      <c r="J6" s="3"/>
      <c r="K6" s="9"/>
      <c r="L6" s="3"/>
      <c r="M6" s="6"/>
      <c r="N6" s="3"/>
      <c r="O6" s="9"/>
      <c r="Q6" s="2"/>
      <c r="R6" s="3"/>
      <c r="S6" s="9"/>
    </row>
    <row r="7" spans="1:19" s="1" customFormat="1" ht="20.25" customHeight="1" thickBot="1" x14ac:dyDescent="0.25">
      <c r="A7" s="2" t="s">
        <v>32</v>
      </c>
      <c r="B7" s="3"/>
      <c r="C7" s="9"/>
      <c r="D7" s="3"/>
      <c r="E7" s="2" t="s">
        <v>94</v>
      </c>
      <c r="F7" s="3"/>
      <c r="G7" s="9"/>
      <c r="I7" s="2" t="s">
        <v>12</v>
      </c>
      <c r="J7" s="3"/>
      <c r="K7" s="9"/>
      <c r="L7" s="3"/>
      <c r="M7" s="2" t="s">
        <v>13</v>
      </c>
      <c r="N7" s="3"/>
      <c r="O7" s="9"/>
      <c r="Q7" s="2" t="s">
        <v>96</v>
      </c>
      <c r="R7" s="3"/>
      <c r="S7" s="9"/>
    </row>
    <row r="8" spans="1:19" s="1" customFormat="1" ht="18.95" customHeight="1" thickBot="1" x14ac:dyDescent="0.2">
      <c r="A8" s="62" t="s">
        <v>9</v>
      </c>
      <c r="B8" s="63" t="s">
        <v>14</v>
      </c>
      <c r="C8" s="64" t="s">
        <v>0</v>
      </c>
      <c r="E8" s="62" t="s">
        <v>9</v>
      </c>
      <c r="F8" s="63" t="s">
        <v>14</v>
      </c>
      <c r="G8" s="64" t="s">
        <v>0</v>
      </c>
      <c r="I8" s="62" t="s">
        <v>9</v>
      </c>
      <c r="J8" s="63" t="s">
        <v>11</v>
      </c>
      <c r="K8" s="64" t="s">
        <v>0</v>
      </c>
      <c r="M8" s="62" t="s">
        <v>9</v>
      </c>
      <c r="N8" s="63" t="s">
        <v>11</v>
      </c>
      <c r="O8" s="64" t="s">
        <v>0</v>
      </c>
      <c r="Q8" s="62" t="s">
        <v>9</v>
      </c>
      <c r="R8" s="65" t="s">
        <v>11</v>
      </c>
      <c r="S8" s="66" t="s">
        <v>0</v>
      </c>
    </row>
    <row r="9" spans="1:19" s="1" customFormat="1" ht="18.95" customHeight="1" x14ac:dyDescent="0.15">
      <c r="A9" s="29" t="s">
        <v>673</v>
      </c>
      <c r="B9" s="30">
        <v>250</v>
      </c>
      <c r="C9" s="52"/>
      <c r="D9" s="72"/>
      <c r="E9" s="23" t="s">
        <v>46</v>
      </c>
      <c r="F9" s="16">
        <v>400</v>
      </c>
      <c r="G9" s="17"/>
      <c r="H9" s="72"/>
      <c r="I9" s="23" t="s">
        <v>53</v>
      </c>
      <c r="J9" s="16">
        <v>300</v>
      </c>
      <c r="K9" s="52"/>
      <c r="L9" s="72"/>
      <c r="M9" s="29" t="s">
        <v>64</v>
      </c>
      <c r="N9" s="30">
        <v>250</v>
      </c>
      <c r="O9" s="52"/>
      <c r="P9" s="72"/>
      <c r="Q9" s="22" t="s">
        <v>200</v>
      </c>
      <c r="R9" s="14">
        <v>950</v>
      </c>
      <c r="S9" s="15"/>
    </row>
    <row r="10" spans="1:19" s="1" customFormat="1" ht="18.95" customHeight="1" x14ac:dyDescent="0.15">
      <c r="A10" s="23" t="s">
        <v>34</v>
      </c>
      <c r="B10" s="16">
        <v>200</v>
      </c>
      <c r="C10" s="17"/>
      <c r="D10" s="72"/>
      <c r="E10" s="23" t="s">
        <v>185</v>
      </c>
      <c r="F10" s="16">
        <v>850</v>
      </c>
      <c r="G10" s="17"/>
      <c r="H10" s="72"/>
      <c r="I10" s="23" t="s">
        <v>54</v>
      </c>
      <c r="J10" s="16">
        <v>100</v>
      </c>
      <c r="K10" s="17"/>
      <c r="L10" s="72"/>
      <c r="M10" s="23" t="s">
        <v>65</v>
      </c>
      <c r="N10" s="16">
        <v>200</v>
      </c>
      <c r="O10" s="17"/>
      <c r="P10" s="72"/>
      <c r="Q10" s="23" t="s">
        <v>201</v>
      </c>
      <c r="R10" s="16">
        <v>500</v>
      </c>
      <c r="S10" s="17"/>
    </row>
    <row r="11" spans="1:19" s="1" customFormat="1" ht="18.95" customHeight="1" x14ac:dyDescent="0.15">
      <c r="A11" s="23" t="s">
        <v>675</v>
      </c>
      <c r="B11" s="16">
        <v>950</v>
      </c>
      <c r="C11" s="17"/>
      <c r="D11" s="72"/>
      <c r="E11" s="23" t="s">
        <v>198</v>
      </c>
      <c r="F11" s="16">
        <v>550</v>
      </c>
      <c r="G11" s="17"/>
      <c r="H11" s="72"/>
      <c r="I11" s="23" t="s">
        <v>55</v>
      </c>
      <c r="J11" s="16">
        <v>250</v>
      </c>
      <c r="K11" s="17"/>
      <c r="L11" s="72"/>
      <c r="M11" s="23" t="s">
        <v>184</v>
      </c>
      <c r="N11" s="16">
        <v>300</v>
      </c>
      <c r="O11" s="17"/>
      <c r="P11" s="72"/>
      <c r="Q11" s="23" t="s">
        <v>203</v>
      </c>
      <c r="R11" s="16">
        <v>200</v>
      </c>
      <c r="S11" s="17"/>
    </row>
    <row r="12" spans="1:19" s="1" customFormat="1" ht="18.95" customHeight="1" x14ac:dyDescent="0.15">
      <c r="A12" s="23" t="s">
        <v>35</v>
      </c>
      <c r="B12" s="16">
        <v>250</v>
      </c>
      <c r="C12" s="17"/>
      <c r="D12" s="72"/>
      <c r="E12" s="23" t="s">
        <v>47</v>
      </c>
      <c r="F12" s="16">
        <v>450</v>
      </c>
      <c r="G12" s="17"/>
      <c r="H12" s="72"/>
      <c r="I12" s="23" t="s">
        <v>56</v>
      </c>
      <c r="J12" s="16">
        <v>450</v>
      </c>
      <c r="K12" s="17"/>
      <c r="L12" s="72"/>
      <c r="M12" s="23" t="s">
        <v>66</v>
      </c>
      <c r="N12" s="16">
        <v>300</v>
      </c>
      <c r="O12" s="17"/>
      <c r="P12" s="72"/>
      <c r="Q12" s="49" t="s">
        <v>202</v>
      </c>
      <c r="R12" s="16">
        <v>500</v>
      </c>
      <c r="S12" s="17"/>
    </row>
    <row r="13" spans="1:19" s="1" customFormat="1" ht="18.95" customHeight="1" x14ac:dyDescent="0.15">
      <c r="A13" s="23" t="s">
        <v>674</v>
      </c>
      <c r="B13" s="16">
        <v>300</v>
      </c>
      <c r="C13" s="17"/>
      <c r="D13" s="72"/>
      <c r="E13" s="23" t="s">
        <v>48</v>
      </c>
      <c r="F13" s="16">
        <v>350</v>
      </c>
      <c r="G13" s="17"/>
      <c r="H13" s="72"/>
      <c r="I13" s="23" t="s">
        <v>57</v>
      </c>
      <c r="J13" s="16">
        <v>300</v>
      </c>
      <c r="K13" s="17"/>
      <c r="L13" s="72"/>
      <c r="M13" s="23" t="s">
        <v>67</v>
      </c>
      <c r="N13" s="16">
        <v>150</v>
      </c>
      <c r="O13" s="17"/>
      <c r="P13" s="72"/>
      <c r="Q13" s="23" t="s">
        <v>97</v>
      </c>
      <c r="R13" s="16">
        <v>350</v>
      </c>
      <c r="S13" s="17"/>
    </row>
    <row r="14" spans="1:19" s="1" customFormat="1" ht="18.95" customHeight="1" x14ac:dyDescent="0.15">
      <c r="A14" s="33" t="s">
        <v>36</v>
      </c>
      <c r="B14" s="53">
        <v>250</v>
      </c>
      <c r="C14" s="17"/>
      <c r="D14" s="72"/>
      <c r="E14" s="23" t="s">
        <v>49</v>
      </c>
      <c r="F14" s="16">
        <v>150</v>
      </c>
      <c r="G14" s="17"/>
      <c r="H14" s="72"/>
      <c r="I14" s="23" t="s">
        <v>816</v>
      </c>
      <c r="J14" s="16">
        <v>350</v>
      </c>
      <c r="K14" s="17"/>
      <c r="L14" s="72"/>
      <c r="M14" s="23" t="s">
        <v>68</v>
      </c>
      <c r="N14" s="16">
        <v>300</v>
      </c>
      <c r="O14" s="17"/>
      <c r="P14" s="72"/>
      <c r="Q14" s="23" t="s">
        <v>204</v>
      </c>
      <c r="R14" s="16">
        <v>550</v>
      </c>
      <c r="S14" s="17"/>
    </row>
    <row r="15" spans="1:19" s="1" customFormat="1" ht="18.95" customHeight="1" x14ac:dyDescent="0.15">
      <c r="A15" s="24" t="s">
        <v>37</v>
      </c>
      <c r="B15" s="16">
        <v>150</v>
      </c>
      <c r="C15" s="54"/>
      <c r="D15" s="72"/>
      <c r="E15" s="23" t="s">
        <v>50</v>
      </c>
      <c r="F15" s="16">
        <v>350</v>
      </c>
      <c r="G15" s="17"/>
      <c r="H15" s="72"/>
      <c r="I15" s="23" t="s">
        <v>58</v>
      </c>
      <c r="J15" s="16">
        <v>200</v>
      </c>
      <c r="K15" s="17"/>
      <c r="L15" s="72"/>
      <c r="M15" s="23" t="s">
        <v>186</v>
      </c>
      <c r="N15" s="16">
        <v>300</v>
      </c>
      <c r="O15" s="17"/>
      <c r="P15" s="72"/>
      <c r="Q15" s="23" t="s">
        <v>817</v>
      </c>
      <c r="R15" s="16">
        <v>550</v>
      </c>
      <c r="S15" s="17"/>
    </row>
    <row r="16" spans="1:19" s="1" customFormat="1" ht="18.95" customHeight="1" x14ac:dyDescent="0.15">
      <c r="A16" s="22" t="s">
        <v>38</v>
      </c>
      <c r="B16" s="14">
        <v>350</v>
      </c>
      <c r="C16" s="55"/>
      <c r="D16" s="72"/>
      <c r="E16" s="23" t="s">
        <v>51</v>
      </c>
      <c r="F16" s="16">
        <v>200</v>
      </c>
      <c r="G16" s="17"/>
      <c r="H16" s="72"/>
      <c r="I16" s="23" t="s">
        <v>59</v>
      </c>
      <c r="J16" s="16">
        <v>400</v>
      </c>
      <c r="K16" s="17"/>
      <c r="L16" s="72"/>
      <c r="M16" s="23" t="s">
        <v>69</v>
      </c>
      <c r="N16" s="16">
        <v>250</v>
      </c>
      <c r="O16" s="17"/>
      <c r="P16" s="72"/>
      <c r="Q16" s="23" t="s">
        <v>818</v>
      </c>
      <c r="R16" s="16">
        <v>550</v>
      </c>
      <c r="S16" s="17"/>
    </row>
    <row r="17" spans="1:19" s="1" customFormat="1" ht="18.95" customHeight="1" x14ac:dyDescent="0.15">
      <c r="A17" s="22"/>
      <c r="B17" s="14"/>
      <c r="C17" s="219"/>
      <c r="D17" s="72"/>
      <c r="E17" s="24" t="s">
        <v>182</v>
      </c>
      <c r="F17" s="16">
        <v>250</v>
      </c>
      <c r="G17" s="18"/>
      <c r="H17" s="72"/>
      <c r="I17" s="23" t="s">
        <v>672</v>
      </c>
      <c r="J17" s="16">
        <v>400</v>
      </c>
      <c r="K17" s="17"/>
      <c r="L17" s="72"/>
      <c r="M17" s="23" t="s">
        <v>70</v>
      </c>
      <c r="N17" s="16">
        <v>250</v>
      </c>
      <c r="O17" s="17"/>
      <c r="P17" s="72"/>
      <c r="Q17" s="217"/>
      <c r="R17" s="16"/>
      <c r="S17" s="17"/>
    </row>
    <row r="18" spans="1:19" s="1" customFormat="1" ht="18.95" customHeight="1" x14ac:dyDescent="0.15">
      <c r="A18" s="22"/>
      <c r="B18" s="14"/>
      <c r="C18" s="15"/>
      <c r="D18" s="72"/>
      <c r="E18" s="23" t="s">
        <v>52</v>
      </c>
      <c r="F18" s="16">
        <v>650</v>
      </c>
      <c r="G18" s="17"/>
      <c r="H18" s="72"/>
      <c r="I18" s="24" t="s">
        <v>60</v>
      </c>
      <c r="J18" s="16">
        <v>350</v>
      </c>
      <c r="K18" s="17"/>
      <c r="L18" s="72"/>
      <c r="M18" s="24" t="s">
        <v>71</v>
      </c>
      <c r="N18" s="16">
        <v>300</v>
      </c>
      <c r="O18" s="17"/>
      <c r="P18" s="72"/>
      <c r="Q18" s="217"/>
      <c r="R18" s="16"/>
      <c r="S18" s="17"/>
    </row>
    <row r="19" spans="1:19" s="1" customFormat="1" ht="18.95" customHeight="1" x14ac:dyDescent="0.15">
      <c r="A19" s="22"/>
      <c r="B19" s="14"/>
      <c r="C19" s="15"/>
      <c r="D19" s="72"/>
      <c r="E19" s="23" t="s">
        <v>189</v>
      </c>
      <c r="F19" s="16" t="s">
        <v>194</v>
      </c>
      <c r="G19" s="17"/>
      <c r="H19" s="72"/>
      <c r="I19" s="23" t="s">
        <v>61</v>
      </c>
      <c r="J19" s="16">
        <v>300</v>
      </c>
      <c r="K19" s="17"/>
      <c r="L19" s="72"/>
      <c r="M19" s="23" t="s">
        <v>72</v>
      </c>
      <c r="N19" s="16">
        <v>400</v>
      </c>
      <c r="O19" s="17"/>
      <c r="P19" s="72"/>
      <c r="Q19" s="217"/>
      <c r="R19" s="16"/>
      <c r="S19" s="17"/>
    </row>
    <row r="20" spans="1:19" s="1" customFormat="1" ht="18.75" customHeight="1" x14ac:dyDescent="0.15">
      <c r="A20" s="23"/>
      <c r="B20" s="16"/>
      <c r="C20" s="17"/>
      <c r="D20" s="72"/>
      <c r="E20" s="23"/>
      <c r="F20" s="16"/>
      <c r="G20" s="17"/>
      <c r="H20" s="72"/>
      <c r="I20" s="23" t="s">
        <v>62</v>
      </c>
      <c r="J20" s="16">
        <v>200</v>
      </c>
      <c r="K20" s="17"/>
      <c r="L20" s="72"/>
      <c r="M20" s="49" t="s">
        <v>809</v>
      </c>
      <c r="N20" s="16">
        <v>350</v>
      </c>
      <c r="O20" s="18"/>
      <c r="P20" s="72"/>
      <c r="Q20" s="217"/>
      <c r="R20" s="16"/>
      <c r="S20" s="17"/>
    </row>
    <row r="21" spans="1:19" s="1" customFormat="1" ht="18.95" customHeight="1" x14ac:dyDescent="0.15">
      <c r="A21" s="45"/>
      <c r="B21" s="56"/>
      <c r="C21" s="57"/>
      <c r="D21" s="72"/>
      <c r="E21" s="23"/>
      <c r="F21" s="16"/>
      <c r="G21" s="17"/>
      <c r="H21" s="72"/>
      <c r="I21" s="23" t="s">
        <v>63</v>
      </c>
      <c r="J21" s="16">
        <v>250</v>
      </c>
      <c r="K21" s="32"/>
      <c r="L21" s="72"/>
      <c r="M21" s="23" t="s">
        <v>73</v>
      </c>
      <c r="N21" s="16">
        <v>500</v>
      </c>
      <c r="O21" s="17"/>
      <c r="P21" s="72"/>
      <c r="Q21" s="217"/>
      <c r="R21" s="16"/>
      <c r="S21" s="17"/>
    </row>
    <row r="22" spans="1:19" s="1" customFormat="1" ht="18.95" customHeight="1" x14ac:dyDescent="0.15">
      <c r="A22" s="23"/>
      <c r="B22" s="16"/>
      <c r="C22" s="17"/>
      <c r="D22" s="72"/>
      <c r="E22" s="23"/>
      <c r="F22" s="16"/>
      <c r="G22" s="17"/>
      <c r="H22" s="72"/>
      <c r="I22" s="23" t="s">
        <v>668</v>
      </c>
      <c r="J22" s="340" t="s">
        <v>214</v>
      </c>
      <c r="K22" s="341"/>
      <c r="L22" s="72"/>
      <c r="M22" s="23" t="s">
        <v>74</v>
      </c>
      <c r="N22" s="16">
        <v>100</v>
      </c>
      <c r="O22" s="17"/>
      <c r="P22" s="72"/>
      <c r="Q22" s="217"/>
      <c r="R22" s="16"/>
      <c r="S22" s="17"/>
    </row>
    <row r="23" spans="1:19" s="1" customFormat="1" ht="18.95" customHeight="1" x14ac:dyDescent="0.15">
      <c r="A23" s="45"/>
      <c r="B23" s="56"/>
      <c r="C23" s="57"/>
      <c r="D23" s="72"/>
      <c r="E23" s="23"/>
      <c r="F23" s="16"/>
      <c r="G23" s="17"/>
      <c r="H23" s="72"/>
      <c r="I23" s="23"/>
      <c r="J23" s="302"/>
      <c r="K23" s="303"/>
      <c r="L23" s="72"/>
      <c r="M23" s="22" t="s">
        <v>815</v>
      </c>
      <c r="N23" s="14">
        <v>200</v>
      </c>
      <c r="O23" s="15"/>
      <c r="P23" s="72"/>
      <c r="Q23" s="23"/>
      <c r="R23" s="16"/>
      <c r="S23" s="17"/>
    </row>
    <row r="24" spans="1:19" s="1" customFormat="1" ht="18.95" customHeight="1" thickBot="1" x14ac:dyDescent="0.2">
      <c r="A24" s="25" t="s">
        <v>1</v>
      </c>
      <c r="B24" s="20">
        <f>SUM(B9:B18)</f>
        <v>2700</v>
      </c>
      <c r="C24" s="51">
        <f>SUM(C9:C23)</f>
        <v>0</v>
      </c>
      <c r="D24" s="72"/>
      <c r="E24" s="23"/>
      <c r="F24" s="16"/>
      <c r="G24" s="17"/>
      <c r="H24" s="72"/>
      <c r="I24" s="23"/>
      <c r="J24" s="203"/>
      <c r="K24" s="17"/>
      <c r="L24" s="72"/>
      <c r="M24" s="22" t="s">
        <v>199</v>
      </c>
      <c r="N24" s="14">
        <v>200</v>
      </c>
      <c r="O24" s="17"/>
      <c r="P24" s="72"/>
      <c r="Q24" s="23"/>
      <c r="R24" s="16"/>
      <c r="S24" s="17"/>
    </row>
    <row r="25" spans="1:19" s="1" customFormat="1" ht="18.95" customHeight="1" thickBot="1" x14ac:dyDescent="0.25">
      <c r="A25" s="2" t="s">
        <v>33</v>
      </c>
      <c r="D25" s="72"/>
      <c r="E25" s="23"/>
      <c r="F25" s="16"/>
      <c r="G25" s="17"/>
      <c r="H25" s="72"/>
      <c r="I25" s="23"/>
      <c r="J25" s="203"/>
      <c r="K25" s="17"/>
      <c r="L25" s="72"/>
      <c r="M25" s="22"/>
      <c r="N25" s="14"/>
      <c r="O25" s="17"/>
      <c r="P25" s="72"/>
      <c r="Q25" s="23"/>
      <c r="R25" s="16"/>
      <c r="S25" s="17"/>
    </row>
    <row r="26" spans="1:19" s="1" customFormat="1" ht="18.95" customHeight="1" thickBot="1" x14ac:dyDescent="0.2">
      <c r="A26" s="62" t="s">
        <v>9</v>
      </c>
      <c r="B26" s="63" t="s">
        <v>14</v>
      </c>
      <c r="C26" s="64" t="s">
        <v>0</v>
      </c>
      <c r="E26" s="23"/>
      <c r="F26" s="16"/>
      <c r="G26" s="17"/>
      <c r="H26" s="72"/>
      <c r="I26" s="23"/>
      <c r="J26" s="203"/>
      <c r="K26" s="17"/>
      <c r="L26" s="72"/>
      <c r="M26" s="22"/>
      <c r="N26" s="14"/>
      <c r="O26" s="17"/>
      <c r="Q26" s="23"/>
      <c r="R26" s="16"/>
      <c r="S26" s="17"/>
    </row>
    <row r="27" spans="1:19" s="1" customFormat="1" ht="18.95" customHeight="1" x14ac:dyDescent="0.15">
      <c r="A27" s="29" t="s">
        <v>39</v>
      </c>
      <c r="B27" s="30">
        <v>250</v>
      </c>
      <c r="C27" s="50"/>
      <c r="E27" s="23"/>
      <c r="F27" s="16"/>
      <c r="G27" s="17"/>
      <c r="H27" s="72"/>
      <c r="I27" s="23"/>
      <c r="J27" s="203"/>
      <c r="K27" s="17"/>
      <c r="L27" s="72"/>
      <c r="M27" s="22"/>
      <c r="N27" s="14"/>
      <c r="O27" s="17"/>
      <c r="Q27" s="23"/>
      <c r="R27" s="16"/>
      <c r="S27" s="17"/>
    </row>
    <row r="28" spans="1:19" s="1" customFormat="1" ht="18.95" customHeight="1" x14ac:dyDescent="0.15">
      <c r="A28" s="24" t="s">
        <v>40</v>
      </c>
      <c r="B28" s="16">
        <v>300</v>
      </c>
      <c r="C28" s="17"/>
      <c r="E28" s="23"/>
      <c r="F28" s="16"/>
      <c r="G28" s="17"/>
      <c r="H28" s="72"/>
      <c r="I28" s="23"/>
      <c r="J28" s="203"/>
      <c r="K28" s="15"/>
      <c r="L28" s="72"/>
      <c r="M28" s="22"/>
      <c r="N28" s="14"/>
      <c r="O28" s="17"/>
      <c r="Q28" s="23"/>
      <c r="R28" s="16"/>
      <c r="S28" s="17"/>
    </row>
    <row r="29" spans="1:19" s="1" customFormat="1" ht="18.95" customHeight="1" x14ac:dyDescent="0.15">
      <c r="A29" s="23" t="s">
        <v>41</v>
      </c>
      <c r="B29" s="16">
        <v>250</v>
      </c>
      <c r="C29" s="17"/>
      <c r="E29" s="23"/>
      <c r="F29" s="16"/>
      <c r="G29" s="17"/>
      <c r="H29" s="72"/>
      <c r="I29" s="23"/>
      <c r="J29" s="203"/>
      <c r="K29" s="17"/>
      <c r="L29" s="72"/>
      <c r="M29" s="22"/>
      <c r="N29" s="14"/>
      <c r="O29" s="32"/>
      <c r="Q29" s="23"/>
      <c r="R29" s="16"/>
      <c r="S29" s="17"/>
    </row>
    <row r="30" spans="1:19" s="1" customFormat="1" ht="18.95" customHeight="1" x14ac:dyDescent="0.15">
      <c r="A30" s="23" t="s">
        <v>42</v>
      </c>
      <c r="B30" s="16">
        <v>300</v>
      </c>
      <c r="C30" s="17"/>
      <c r="E30" s="23"/>
      <c r="F30" s="16"/>
      <c r="G30" s="17"/>
      <c r="I30" s="23"/>
      <c r="J30" s="203"/>
      <c r="K30" s="17"/>
      <c r="L30" s="72"/>
      <c r="M30" s="22"/>
      <c r="N30" s="14"/>
      <c r="O30" s="15"/>
      <c r="Q30" s="23"/>
      <c r="R30" s="16"/>
      <c r="S30" s="17"/>
    </row>
    <row r="31" spans="1:19" s="1" customFormat="1" ht="18.95" customHeight="1" x14ac:dyDescent="0.15">
      <c r="A31" s="23" t="s">
        <v>43</v>
      </c>
      <c r="B31" s="16">
        <v>400</v>
      </c>
      <c r="C31" s="17"/>
      <c r="E31" s="23"/>
      <c r="F31" s="16"/>
      <c r="G31" s="17"/>
      <c r="I31" s="23"/>
      <c r="J31" s="203"/>
      <c r="K31" s="17"/>
      <c r="M31" s="22"/>
      <c r="N31" s="14"/>
      <c r="O31" s="15"/>
      <c r="Q31" s="23"/>
      <c r="R31" s="16"/>
      <c r="S31" s="17"/>
    </row>
    <row r="32" spans="1:19" s="1" customFormat="1" ht="18.95" customHeight="1" x14ac:dyDescent="0.15">
      <c r="A32" s="23" t="s">
        <v>44</v>
      </c>
      <c r="B32" s="16">
        <v>200</v>
      </c>
      <c r="C32" s="17"/>
      <c r="E32" s="23"/>
      <c r="F32" s="16"/>
      <c r="G32" s="17"/>
      <c r="I32" s="22"/>
      <c r="J32" s="203"/>
      <c r="K32" s="17"/>
      <c r="M32" s="23"/>
      <c r="N32" s="16"/>
      <c r="O32" s="32"/>
      <c r="Q32" s="23"/>
      <c r="R32" s="16"/>
      <c r="S32" s="17"/>
    </row>
    <row r="33" spans="1:26" s="1" customFormat="1" ht="18.95" customHeight="1" x14ac:dyDescent="0.15">
      <c r="A33" s="23" t="s">
        <v>181</v>
      </c>
      <c r="B33" s="16">
        <v>250</v>
      </c>
      <c r="C33" s="17"/>
      <c r="E33" s="23"/>
      <c r="F33" s="16"/>
      <c r="G33" s="17"/>
      <c r="I33" s="23"/>
      <c r="J33" s="16"/>
      <c r="K33" s="15"/>
      <c r="M33" s="22"/>
      <c r="N33" s="14"/>
      <c r="O33" s="15"/>
      <c r="Q33" s="23"/>
      <c r="R33" s="16"/>
      <c r="S33" s="17"/>
    </row>
    <row r="34" spans="1:26" s="1" customFormat="1" ht="18.95" customHeight="1" x14ac:dyDescent="0.15">
      <c r="A34" s="23" t="s">
        <v>45</v>
      </c>
      <c r="B34" s="16">
        <v>350</v>
      </c>
      <c r="C34" s="17"/>
      <c r="E34" s="23"/>
      <c r="F34" s="16"/>
      <c r="G34" s="17"/>
      <c r="I34" s="23"/>
      <c r="J34" s="16"/>
      <c r="K34" s="17"/>
      <c r="M34" s="23"/>
      <c r="N34" s="16"/>
      <c r="O34" s="17"/>
      <c r="Q34" s="23"/>
      <c r="R34" s="16"/>
      <c r="S34" s="17"/>
    </row>
    <row r="35" spans="1:26" s="1" customFormat="1" ht="18.95" customHeight="1" x14ac:dyDescent="0.15">
      <c r="A35" s="23"/>
      <c r="B35" s="16"/>
      <c r="C35" s="17"/>
      <c r="E35" s="23"/>
      <c r="F35" s="16"/>
      <c r="G35" s="17"/>
      <c r="I35" s="23"/>
      <c r="J35" s="16"/>
      <c r="K35" s="17"/>
      <c r="M35" s="23"/>
      <c r="N35" s="16"/>
      <c r="O35" s="17"/>
      <c r="Q35" s="23"/>
      <c r="R35" s="16"/>
      <c r="S35" s="17"/>
    </row>
    <row r="36" spans="1:26" s="1" customFormat="1" ht="18.95" customHeight="1" x14ac:dyDescent="0.15">
      <c r="A36" s="23"/>
      <c r="B36" s="16"/>
      <c r="C36" s="17"/>
      <c r="E36" s="23"/>
      <c r="F36" s="16"/>
      <c r="G36" s="17"/>
      <c r="I36" s="23"/>
      <c r="J36" s="16"/>
      <c r="K36" s="17"/>
      <c r="M36" s="23"/>
      <c r="N36" s="16"/>
      <c r="O36" s="17"/>
      <c r="Q36" s="23"/>
      <c r="R36" s="16"/>
      <c r="S36" s="17"/>
    </row>
    <row r="37" spans="1:26" s="1" customFormat="1" ht="18.95" customHeight="1" x14ac:dyDescent="0.15">
      <c r="A37" s="23"/>
      <c r="B37" s="16"/>
      <c r="C37" s="17"/>
      <c r="E37" s="23"/>
      <c r="F37" s="16"/>
      <c r="G37" s="17"/>
      <c r="H37" s="5"/>
      <c r="I37" s="23"/>
      <c r="J37" s="16"/>
      <c r="K37" s="17"/>
      <c r="L37" s="36"/>
      <c r="M37" s="23"/>
      <c r="N37" s="16"/>
      <c r="O37" s="17"/>
      <c r="Q37" s="23"/>
      <c r="R37" s="16"/>
      <c r="S37" s="17"/>
    </row>
    <row r="38" spans="1:26" ht="15" customHeight="1" x14ac:dyDescent="0.15">
      <c r="A38" s="23"/>
      <c r="B38" s="16"/>
      <c r="C38" s="17"/>
      <c r="D38" s="37"/>
      <c r="E38" s="23"/>
      <c r="F38" s="16"/>
      <c r="G38" s="17"/>
      <c r="I38" s="33"/>
      <c r="J38" s="53"/>
      <c r="K38" s="54"/>
      <c r="M38" s="33"/>
      <c r="N38" s="53"/>
      <c r="O38" s="54"/>
      <c r="Q38" s="23"/>
      <c r="R38" s="16"/>
      <c r="S38" s="17"/>
    </row>
    <row r="39" spans="1:26" ht="15" customHeight="1" thickBot="1" x14ac:dyDescent="0.2">
      <c r="A39" s="25" t="s">
        <v>1</v>
      </c>
      <c r="B39" s="20">
        <f>SUM(B27:B38)</f>
        <v>2300</v>
      </c>
      <c r="C39" s="51">
        <f>SUM(C27:C38)</f>
        <v>0</v>
      </c>
      <c r="D39"/>
      <c r="E39" s="25" t="s">
        <v>1</v>
      </c>
      <c r="F39" s="20">
        <f>SUM(F9:F38)</f>
        <v>4200</v>
      </c>
      <c r="G39" s="21">
        <f>SUM(G9:G38)</f>
        <v>0</v>
      </c>
      <c r="I39" s="25" t="s">
        <v>6</v>
      </c>
      <c r="J39" s="20">
        <f>SUM(J9:J38)</f>
        <v>3850</v>
      </c>
      <c r="K39" s="51">
        <f>SUM(K9:K38)</f>
        <v>0</v>
      </c>
      <c r="L39" s="74"/>
      <c r="M39" s="25" t="s">
        <v>6</v>
      </c>
      <c r="N39" s="20">
        <f>SUM(N9:N38)</f>
        <v>4350</v>
      </c>
      <c r="O39" s="51">
        <f>SUM(O9:O38)</f>
        <v>0</v>
      </c>
      <c r="Q39" s="25" t="s">
        <v>1</v>
      </c>
      <c r="R39" s="20">
        <f>SUM(R9:R38)</f>
        <v>4150</v>
      </c>
      <c r="S39" s="13">
        <f>SUM(S9:S38)</f>
        <v>0</v>
      </c>
    </row>
    <row r="40" spans="1:26" s="38" customFormat="1" ht="15" customHeight="1" x14ac:dyDescent="0.15">
      <c r="A40" s="37"/>
      <c r="B40" s="37"/>
      <c r="C40" s="37"/>
      <c r="D40" s="58"/>
      <c r="E40" s="41"/>
      <c r="F40" s="41"/>
      <c r="G40" s="41"/>
      <c r="H40" s="34"/>
      <c r="I40" s="37"/>
      <c r="J40" s="37"/>
      <c r="K40" s="37"/>
      <c r="L40" s="37"/>
      <c r="M40" s="37"/>
      <c r="N40" s="37"/>
      <c r="O40" s="37"/>
      <c r="P40" s="5"/>
      <c r="Q40" s="41"/>
      <c r="R40" s="41"/>
      <c r="S40" s="41"/>
      <c r="T40" s="37"/>
      <c r="U40" s="37"/>
      <c r="V40" s="37"/>
      <c r="W40" s="37"/>
      <c r="X40" s="37"/>
      <c r="Y40" s="37"/>
      <c r="Z40" s="37"/>
    </row>
    <row r="41" spans="1:26" s="38" customFormat="1" ht="15" customHeight="1" x14ac:dyDescent="0.15">
      <c r="A41" s="41"/>
      <c r="B41"/>
      <c r="C41"/>
      <c r="D41" s="41"/>
      <c r="E41" s="325"/>
      <c r="F41" s="325"/>
      <c r="G41" s="325"/>
      <c r="H41" s="34"/>
      <c r="I41" s="41"/>
      <c r="J41" s="37"/>
      <c r="K41" s="37"/>
      <c r="L41" s="37"/>
      <c r="M41" s="37"/>
      <c r="N41" s="37"/>
      <c r="O41" s="37"/>
      <c r="P41" s="5"/>
      <c r="Q41" s="41"/>
      <c r="R41" s="326" t="s">
        <v>223</v>
      </c>
      <c r="S41" s="326"/>
      <c r="T41" s="37"/>
      <c r="U41" s="37"/>
      <c r="V41" s="37"/>
      <c r="W41" s="37"/>
      <c r="X41" s="37"/>
      <c r="Y41" s="37"/>
      <c r="Z41" s="37"/>
    </row>
    <row r="42" spans="1:26" s="38" customFormat="1" ht="15" customHeight="1" x14ac:dyDescent="0.15">
      <c r="A42" s="41"/>
      <c r="B42" s="58"/>
      <c r="C42" s="58"/>
      <c r="D42" s="41"/>
      <c r="E42" s="325"/>
      <c r="F42" s="325"/>
      <c r="G42" s="325"/>
      <c r="H42" s="34"/>
      <c r="I42" s="82"/>
      <c r="J42" s="59"/>
      <c r="K42" s="59"/>
      <c r="L42" s="59"/>
      <c r="M42" s="59"/>
      <c r="N42" s="59"/>
      <c r="O42" s="59"/>
      <c r="P42" s="5"/>
      <c r="Q42" s="37"/>
      <c r="R42" s="327" t="str">
        <f>名古屋市!C34</f>
        <v>２０２５年５月</v>
      </c>
      <c r="S42" s="327"/>
      <c r="T42" s="37"/>
      <c r="U42" s="37"/>
      <c r="V42" s="37"/>
      <c r="W42" s="37"/>
      <c r="X42" s="37"/>
      <c r="Y42" s="37"/>
      <c r="Z42" s="37"/>
    </row>
    <row r="43" spans="1:26" s="38" customFormat="1" ht="15" customHeight="1" x14ac:dyDescent="0.15">
      <c r="A43" s="41"/>
      <c r="B43" s="41"/>
      <c r="C43" s="41"/>
      <c r="D43" s="41"/>
      <c r="E43" s="41"/>
      <c r="F43" s="41"/>
      <c r="G43" s="41"/>
      <c r="H43" s="34"/>
      <c r="I43" s="41"/>
      <c r="J43" s="59"/>
      <c r="K43" s="59"/>
      <c r="L43" s="59"/>
      <c r="M43" s="59"/>
      <c r="N43" s="59"/>
      <c r="O43" s="59"/>
      <c r="P43" s="5"/>
      <c r="Q43" s="43"/>
      <c r="R43" s="43"/>
      <c r="S43" s="43"/>
      <c r="T43" s="37"/>
      <c r="U43" s="37"/>
      <c r="V43" s="37"/>
      <c r="W43" s="37"/>
      <c r="X43" s="37"/>
      <c r="Y43" s="37"/>
      <c r="Z43" s="37"/>
    </row>
    <row r="44" spans="1:26" s="38" customFormat="1" ht="15" customHeight="1" x14ac:dyDescent="0.15">
      <c r="A44" s="41"/>
      <c r="B44" s="41"/>
      <c r="C44" s="41"/>
      <c r="D44" s="41"/>
      <c r="E44" s="41"/>
      <c r="F44" s="41"/>
      <c r="G44" s="41"/>
      <c r="H44" s="34"/>
      <c r="I44" s="41"/>
      <c r="J44" s="59"/>
      <c r="K44" s="59"/>
      <c r="L44" s="59"/>
      <c r="M44" s="59"/>
      <c r="N44" s="59"/>
      <c r="O44" s="59"/>
      <c r="P44" s="5"/>
      <c r="Q44" s="41"/>
      <c r="R44" s="41"/>
      <c r="S44" s="41"/>
    </row>
    <row r="45" spans="1:26" s="38" customFormat="1" ht="15" customHeight="1" x14ac:dyDescent="0.15">
      <c r="A45" s="41"/>
      <c r="B45" s="41"/>
      <c r="C45" s="41"/>
      <c r="D45" s="41"/>
      <c r="E45" s="41"/>
      <c r="F45" s="41"/>
      <c r="G45" s="41"/>
      <c r="H45" s="34"/>
      <c r="I45" s="82"/>
      <c r="J45" s="59"/>
      <c r="K45" s="59"/>
      <c r="L45" s="59"/>
      <c r="M45" s="59"/>
      <c r="N45" s="59"/>
      <c r="O45" s="59"/>
      <c r="P45" s="5"/>
      <c r="Q45" s="41"/>
      <c r="R45" s="41"/>
      <c r="S45" s="41"/>
    </row>
    <row r="46" spans="1:26" s="38" customFormat="1" ht="15" customHeight="1" x14ac:dyDescent="0.15">
      <c r="A46" s="41"/>
      <c r="B46" s="41"/>
      <c r="C46" s="41"/>
      <c r="D46" s="41"/>
      <c r="E46" s="41"/>
      <c r="F46" s="41"/>
      <c r="G46" s="41"/>
      <c r="H46" s="34"/>
      <c r="I46" s="206"/>
      <c r="J46" s="206"/>
      <c r="K46" s="206"/>
      <c r="L46" s="206"/>
      <c r="M46" s="206"/>
      <c r="N46" s="206"/>
      <c r="O46" s="206"/>
      <c r="P46" s="5"/>
      <c r="Q46" s="37"/>
      <c r="R46" s="37"/>
      <c r="S46" s="37"/>
    </row>
    <row r="47" spans="1:26" s="38" customFormat="1" ht="15" customHeight="1" x14ac:dyDescent="0.15">
      <c r="A47" s="41"/>
      <c r="B47" s="41"/>
      <c r="C47" s="41"/>
      <c r="D47" s="41"/>
      <c r="E47" s="41"/>
      <c r="F47" s="41"/>
      <c r="G47" s="41"/>
      <c r="H47" s="5"/>
      <c r="I47" s="206"/>
      <c r="J47" s="206"/>
      <c r="K47" s="206"/>
      <c r="L47" s="206"/>
      <c r="M47" s="206"/>
      <c r="N47" s="206"/>
      <c r="O47" s="206"/>
      <c r="P47" s="5"/>
      <c r="Q47" s="37"/>
      <c r="R47" s="37"/>
      <c r="S47" s="37"/>
    </row>
    <row r="48" spans="1:26" s="38" customFormat="1" ht="15" customHeight="1" x14ac:dyDescent="0.15">
      <c r="A48" s="41"/>
      <c r="B48" s="41"/>
      <c r="C48" s="41"/>
      <c r="D48" s="41"/>
      <c r="E48" s="41"/>
      <c r="F48" s="41"/>
      <c r="G48" s="41"/>
      <c r="H48" s="5"/>
      <c r="I48" s="205"/>
      <c r="J48" s="205"/>
      <c r="K48" s="205"/>
      <c r="L48" s="205"/>
      <c r="M48" s="205"/>
      <c r="N48" s="205"/>
      <c r="O48" s="205"/>
      <c r="P48" s="5"/>
      <c r="Q48" s="37"/>
      <c r="R48" s="37"/>
      <c r="S48" s="37"/>
    </row>
    <row r="49" spans="1:19" s="38" customFormat="1" ht="15" customHeight="1" x14ac:dyDescent="0.15">
      <c r="A49" s="41"/>
      <c r="B49" s="41"/>
      <c r="C49" s="41"/>
      <c r="D49" s="41"/>
      <c r="E49" s="41"/>
      <c r="F49" s="41"/>
      <c r="G49" s="41"/>
      <c r="H49" s="5"/>
      <c r="I49" s="39"/>
      <c r="J49" s="39"/>
      <c r="K49" s="39"/>
      <c r="M49" s="39"/>
      <c r="N49" s="39"/>
      <c r="O49" s="39"/>
      <c r="P49" s="5"/>
      <c r="Q49" s="37"/>
      <c r="R49" s="37"/>
      <c r="S49" s="37"/>
    </row>
    <row r="50" spans="1:19" s="38" customFormat="1" ht="15" customHeight="1" x14ac:dyDescent="0.15">
      <c r="A50" s="41"/>
      <c r="B50" s="41"/>
      <c r="C50" s="41"/>
      <c r="D50" s="41"/>
      <c r="E50" s="41"/>
      <c r="F50" s="41"/>
      <c r="G50" s="41"/>
      <c r="H50" s="5"/>
      <c r="I50" s="7"/>
      <c r="J50" s="7"/>
      <c r="K50" s="7"/>
      <c r="L50" s="5"/>
      <c r="M50" s="7"/>
      <c r="N50" s="7"/>
      <c r="O50" s="7"/>
      <c r="P50" s="5"/>
      <c r="Q50" s="5"/>
      <c r="R50" s="5"/>
      <c r="S50" s="5"/>
    </row>
    <row r="51" spans="1:19" s="38" customFormat="1" ht="15" customHeight="1" x14ac:dyDescent="0.15">
      <c r="A51" s="41"/>
      <c r="B51" s="41"/>
      <c r="C51" s="41"/>
      <c r="D51" s="41"/>
      <c r="E51" s="41"/>
      <c r="F51" s="41"/>
      <c r="G51" s="41"/>
      <c r="H51" s="5"/>
      <c r="I51" s="7"/>
      <c r="J51" s="7"/>
      <c r="K51" s="7"/>
      <c r="L51" s="5"/>
      <c r="M51" s="7"/>
      <c r="N51" s="7"/>
      <c r="O51" s="7"/>
      <c r="P51" s="5"/>
      <c r="Q51" s="5"/>
      <c r="R51" s="5"/>
      <c r="S51" s="5"/>
    </row>
    <row r="52" spans="1:19" ht="15" customHeight="1" x14ac:dyDescent="0.15">
      <c r="A52" s="41"/>
      <c r="B52" s="41"/>
      <c r="C52" s="41"/>
      <c r="D52" s="41"/>
      <c r="E52" s="41"/>
      <c r="F52" s="41"/>
      <c r="G52" s="41"/>
    </row>
    <row r="53" spans="1:19" ht="19.5" customHeight="1" x14ac:dyDescent="0.15">
      <c r="A53" s="41"/>
      <c r="B53" s="41"/>
      <c r="C53" s="41"/>
      <c r="D53" s="41"/>
      <c r="E53" s="41"/>
      <c r="F53" s="41"/>
      <c r="G53" s="41"/>
    </row>
    <row r="54" spans="1:19" ht="19.5" customHeight="1" x14ac:dyDescent="0.15">
      <c r="A54" s="41"/>
      <c r="B54" s="41"/>
      <c r="C54" s="41"/>
      <c r="E54" s="41"/>
      <c r="F54" s="41"/>
      <c r="G54" s="41"/>
    </row>
    <row r="55" spans="1:19" ht="19.5" customHeight="1" x14ac:dyDescent="0.15">
      <c r="A55" s="41"/>
      <c r="B55" s="41"/>
      <c r="C55" s="41"/>
      <c r="E55" s="42"/>
      <c r="F55" s="42"/>
      <c r="G55" s="42"/>
      <c r="R55" s="42"/>
    </row>
  </sheetData>
  <mergeCells count="16">
    <mergeCell ref="K2:K5"/>
    <mergeCell ref="Q2:S2"/>
    <mergeCell ref="E41:G42"/>
    <mergeCell ref="R41:S41"/>
    <mergeCell ref="R42:S42"/>
    <mergeCell ref="Q3:S5"/>
    <mergeCell ref="L2:P5"/>
    <mergeCell ref="J22:K22"/>
    <mergeCell ref="B2:F3"/>
    <mergeCell ref="A2:A3"/>
    <mergeCell ref="B4:F5"/>
    <mergeCell ref="A4:A5"/>
    <mergeCell ref="H2:J3"/>
    <mergeCell ref="G2:G3"/>
    <mergeCell ref="H4:J5"/>
    <mergeCell ref="G4:G5"/>
  </mergeCells>
  <phoneticPr fontId="2"/>
  <printOptions horizontalCentered="1"/>
  <pageMargins left="0.34" right="0.23" top="0.44" bottom="0.25" header="0.25" footer="0.28000000000000003"/>
  <pageSetup paperSize="9" scale="70" orientation="landscape" verticalDpi="400" r:id="rId1"/>
  <headerFooter alignWithMargins="0"/>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0"/>
  <sheetViews>
    <sheetView showZeros="0" zoomScale="75" zoomScaleNormal="75" zoomScaleSheetLayoutView="75" workbookViewId="0"/>
  </sheetViews>
  <sheetFormatPr defaultRowHeight="13.5" x14ac:dyDescent="0.15"/>
  <cols>
    <col min="1" max="3" width="12.625" style="5" customWidth="1"/>
    <col min="4" max="4" width="2.625" style="5" customWidth="1"/>
    <col min="5" max="7" width="12.625" style="5" customWidth="1"/>
    <col min="8" max="8" width="2.625" style="5" customWidth="1"/>
    <col min="9" max="11" width="12.625" style="5" customWidth="1"/>
    <col min="12" max="12" width="2.625" style="5" customWidth="1"/>
    <col min="13" max="15" width="12.625" style="5" customWidth="1"/>
    <col min="16" max="16" width="2.625" style="5" customWidth="1"/>
    <col min="17" max="19" width="12.625" style="5" customWidth="1"/>
    <col min="20" max="16384" width="9" style="5"/>
  </cols>
  <sheetData>
    <row r="1" spans="1:19" ht="42" customHeight="1" x14ac:dyDescent="0.3">
      <c r="A1" s="83" t="s">
        <v>216</v>
      </c>
      <c r="B1" s="77"/>
      <c r="C1" s="77"/>
      <c r="D1" s="77"/>
      <c r="E1" s="77"/>
      <c r="F1" s="77"/>
      <c r="G1" s="77"/>
      <c r="H1" s="77"/>
      <c r="I1" s="77"/>
      <c r="J1" s="77"/>
      <c r="K1" s="77"/>
      <c r="L1" s="77"/>
      <c r="M1" s="77"/>
      <c r="N1" s="7"/>
      <c r="O1" s="7"/>
    </row>
    <row r="2" spans="1:19" s="76" customFormat="1" ht="21.75" customHeight="1" x14ac:dyDescent="0.15">
      <c r="A2" s="318" t="s">
        <v>217</v>
      </c>
      <c r="B2" s="319">
        <f>名古屋市!B2</f>
        <v>0</v>
      </c>
      <c r="C2" s="319"/>
      <c r="D2" s="319"/>
      <c r="E2" s="319"/>
      <c r="F2" s="320"/>
      <c r="G2" s="318" t="s">
        <v>218</v>
      </c>
      <c r="H2" s="319">
        <f>名古屋市!B4</f>
        <v>0</v>
      </c>
      <c r="I2" s="319"/>
      <c r="J2" s="320"/>
      <c r="K2" s="318" t="s">
        <v>219</v>
      </c>
      <c r="L2" s="334">
        <f>名古屋市!B1</f>
        <v>0</v>
      </c>
      <c r="M2" s="334"/>
      <c r="N2" s="334"/>
      <c r="O2" s="334"/>
      <c r="P2" s="335"/>
      <c r="Q2" s="324" t="s">
        <v>220</v>
      </c>
      <c r="R2" s="324"/>
      <c r="S2" s="324"/>
    </row>
    <row r="3" spans="1:19" s="76" customFormat="1" ht="21.75" customHeight="1" x14ac:dyDescent="0.15">
      <c r="A3" s="318"/>
      <c r="B3" s="321"/>
      <c r="C3" s="321"/>
      <c r="D3" s="321"/>
      <c r="E3" s="321"/>
      <c r="F3" s="322"/>
      <c r="G3" s="318"/>
      <c r="H3" s="321"/>
      <c r="I3" s="321"/>
      <c r="J3" s="322"/>
      <c r="K3" s="318"/>
      <c r="L3" s="336"/>
      <c r="M3" s="336"/>
      <c r="N3" s="336"/>
      <c r="O3" s="336"/>
      <c r="P3" s="337"/>
      <c r="Q3" s="328">
        <f>名古屋市!B5</f>
        <v>0</v>
      </c>
      <c r="R3" s="329"/>
      <c r="S3" s="330"/>
    </row>
    <row r="4" spans="1:19" s="76" customFormat="1" ht="21.75" customHeight="1" x14ac:dyDescent="0.15">
      <c r="A4" s="318" t="s">
        <v>221</v>
      </c>
      <c r="B4" s="319">
        <f>名古屋市!B3</f>
        <v>0</v>
      </c>
      <c r="C4" s="319"/>
      <c r="D4" s="319"/>
      <c r="E4" s="319"/>
      <c r="F4" s="320"/>
      <c r="G4" s="318" t="s">
        <v>222</v>
      </c>
      <c r="H4" s="323">
        <f>C36+G36+K36+O36+S36</f>
        <v>0</v>
      </c>
      <c r="I4" s="319"/>
      <c r="J4" s="320"/>
      <c r="K4" s="318"/>
      <c r="L4" s="336"/>
      <c r="M4" s="336"/>
      <c r="N4" s="336"/>
      <c r="O4" s="336"/>
      <c r="P4" s="337"/>
      <c r="Q4" s="328"/>
      <c r="R4" s="329"/>
      <c r="S4" s="330"/>
    </row>
    <row r="5" spans="1:19" s="76" customFormat="1" ht="21.75" customHeight="1" x14ac:dyDescent="0.15">
      <c r="A5" s="318"/>
      <c r="B5" s="321"/>
      <c r="C5" s="321"/>
      <c r="D5" s="321"/>
      <c r="E5" s="321"/>
      <c r="F5" s="322"/>
      <c r="G5" s="318"/>
      <c r="H5" s="321"/>
      <c r="I5" s="321"/>
      <c r="J5" s="322"/>
      <c r="K5" s="318"/>
      <c r="L5" s="338"/>
      <c r="M5" s="338"/>
      <c r="N5" s="338"/>
      <c r="O5" s="338"/>
      <c r="P5" s="339"/>
      <c r="Q5" s="331"/>
      <c r="R5" s="332"/>
      <c r="S5" s="333"/>
    </row>
    <row r="6" spans="1:19" s="1" customFormat="1" ht="19.5" customHeight="1" x14ac:dyDescent="0.2">
      <c r="A6" s="2"/>
      <c r="B6" s="3"/>
      <c r="C6" s="9"/>
      <c r="D6" s="3"/>
      <c r="E6" s="2"/>
      <c r="F6" s="3"/>
      <c r="G6" s="9"/>
      <c r="I6" s="6"/>
      <c r="J6" s="3"/>
      <c r="K6" s="9"/>
      <c r="L6" s="3"/>
      <c r="M6" s="6"/>
      <c r="N6" s="3"/>
      <c r="O6" s="9"/>
      <c r="Q6" s="2"/>
      <c r="R6" s="3"/>
      <c r="S6" s="9"/>
    </row>
    <row r="7" spans="1:19" s="1" customFormat="1" ht="20.25" customHeight="1" thickBot="1" x14ac:dyDescent="0.25">
      <c r="A7" s="2" t="s">
        <v>2</v>
      </c>
      <c r="B7" s="4"/>
      <c r="C7" s="10"/>
      <c r="D7" s="3"/>
      <c r="E7" s="2" t="s">
        <v>3</v>
      </c>
      <c r="F7" s="3"/>
      <c r="G7" s="9"/>
      <c r="H7" s="3"/>
      <c r="I7" s="2" t="s">
        <v>95</v>
      </c>
      <c r="J7" s="3"/>
      <c r="K7" s="9"/>
      <c r="M7" s="2" t="s">
        <v>7</v>
      </c>
      <c r="N7" s="3"/>
      <c r="O7" s="9"/>
      <c r="P7" s="3"/>
      <c r="Q7" s="8" t="s">
        <v>106</v>
      </c>
      <c r="R7" s="3"/>
      <c r="S7" s="9"/>
    </row>
    <row r="8" spans="1:19" s="1" customFormat="1" ht="18.75" customHeight="1" thickBot="1" x14ac:dyDescent="0.2">
      <c r="A8" s="62" t="s">
        <v>9</v>
      </c>
      <c r="B8" s="63" t="s">
        <v>8</v>
      </c>
      <c r="C8" s="64" t="s">
        <v>0</v>
      </c>
      <c r="E8" s="62" t="s">
        <v>9</v>
      </c>
      <c r="F8" s="63" t="s">
        <v>10</v>
      </c>
      <c r="G8" s="64" t="s">
        <v>0</v>
      </c>
      <c r="I8" s="62" t="s">
        <v>9</v>
      </c>
      <c r="J8" s="65" t="s">
        <v>11</v>
      </c>
      <c r="K8" s="66" t="s">
        <v>0</v>
      </c>
      <c r="M8" s="67" t="s">
        <v>15</v>
      </c>
      <c r="N8" s="68" t="s">
        <v>14</v>
      </c>
      <c r="O8" s="69" t="s">
        <v>0</v>
      </c>
      <c r="Q8" s="62" t="s">
        <v>15</v>
      </c>
      <c r="R8" s="63" t="s">
        <v>14</v>
      </c>
      <c r="S8" s="64" t="s">
        <v>0</v>
      </c>
    </row>
    <row r="9" spans="1:19" s="1" customFormat="1" ht="18.75" customHeight="1" x14ac:dyDescent="0.15">
      <c r="A9" s="23" t="s">
        <v>75</v>
      </c>
      <c r="B9" s="16">
        <v>250</v>
      </c>
      <c r="C9" s="15"/>
      <c r="D9" s="72"/>
      <c r="E9" s="23" t="s">
        <v>808</v>
      </c>
      <c r="F9" s="16">
        <v>100</v>
      </c>
      <c r="G9" s="17"/>
      <c r="H9" s="72"/>
      <c r="I9" s="22" t="s">
        <v>98</v>
      </c>
      <c r="J9" s="14">
        <v>400</v>
      </c>
      <c r="K9" s="15"/>
      <c r="L9" s="72"/>
      <c r="M9" s="23" t="s">
        <v>107</v>
      </c>
      <c r="N9" s="16">
        <v>500</v>
      </c>
      <c r="O9" s="17"/>
      <c r="P9" s="72"/>
      <c r="Q9" s="22" t="s">
        <v>827</v>
      </c>
      <c r="R9" s="14">
        <v>350</v>
      </c>
      <c r="S9" s="15"/>
    </row>
    <row r="10" spans="1:19" s="1" customFormat="1" ht="18.75" customHeight="1" x14ac:dyDescent="0.15">
      <c r="A10" s="23" t="s">
        <v>76</v>
      </c>
      <c r="B10" s="16">
        <v>400</v>
      </c>
      <c r="C10" s="17"/>
      <c r="D10" s="72"/>
      <c r="E10" s="22" t="s">
        <v>85</v>
      </c>
      <c r="F10" s="215">
        <v>350</v>
      </c>
      <c r="G10" s="15"/>
      <c r="H10" s="72"/>
      <c r="I10" s="23" t="s">
        <v>183</v>
      </c>
      <c r="J10" s="16">
        <v>300</v>
      </c>
      <c r="K10" s="17"/>
      <c r="L10" s="72"/>
      <c r="M10" s="23" t="s">
        <v>822</v>
      </c>
      <c r="N10" s="16">
        <v>250</v>
      </c>
      <c r="O10" s="17"/>
      <c r="P10" s="72"/>
      <c r="Q10" s="23" t="s">
        <v>115</v>
      </c>
      <c r="R10" s="16">
        <v>250</v>
      </c>
      <c r="S10" s="17"/>
    </row>
    <row r="11" spans="1:19" s="1" customFormat="1" ht="18.75" customHeight="1" x14ac:dyDescent="0.15">
      <c r="A11" s="23" t="s">
        <v>77</v>
      </c>
      <c r="B11" s="16">
        <v>300</v>
      </c>
      <c r="C11" s="17"/>
      <c r="D11" s="72"/>
      <c r="E11" s="23" t="s">
        <v>86</v>
      </c>
      <c r="F11" s="16">
        <v>350</v>
      </c>
      <c r="G11" s="17"/>
      <c r="H11" s="72"/>
      <c r="I11" s="23" t="s">
        <v>99</v>
      </c>
      <c r="J11" s="16">
        <v>300</v>
      </c>
      <c r="K11" s="17"/>
      <c r="L11" s="72"/>
      <c r="M11" s="23" t="s">
        <v>108</v>
      </c>
      <c r="N11" s="16">
        <v>900</v>
      </c>
      <c r="O11" s="17"/>
      <c r="P11" s="72"/>
      <c r="Q11" s="23" t="s">
        <v>116</v>
      </c>
      <c r="R11" s="16">
        <v>350</v>
      </c>
      <c r="S11" s="17"/>
    </row>
    <row r="12" spans="1:19" s="1" customFormat="1" ht="18.75" customHeight="1" x14ac:dyDescent="0.15">
      <c r="A12" s="23" t="s">
        <v>78</v>
      </c>
      <c r="B12" s="16">
        <v>400</v>
      </c>
      <c r="C12" s="17"/>
      <c r="D12" s="72"/>
      <c r="E12" s="23" t="s">
        <v>87</v>
      </c>
      <c r="F12" s="16">
        <v>300</v>
      </c>
      <c r="G12" s="17"/>
      <c r="H12" s="72"/>
      <c r="I12" s="23" t="s">
        <v>100</v>
      </c>
      <c r="J12" s="16">
        <v>300</v>
      </c>
      <c r="K12" s="17"/>
      <c r="L12" s="72"/>
      <c r="M12" s="23" t="s">
        <v>109</v>
      </c>
      <c r="N12" s="16">
        <v>550</v>
      </c>
      <c r="O12" s="17"/>
      <c r="P12" s="72"/>
      <c r="Q12" s="23" t="s">
        <v>117</v>
      </c>
      <c r="R12" s="16">
        <v>500</v>
      </c>
      <c r="S12" s="17"/>
    </row>
    <row r="13" spans="1:19" s="1" customFormat="1" ht="18.75" customHeight="1" x14ac:dyDescent="0.15">
      <c r="A13" s="23" t="s">
        <v>79</v>
      </c>
      <c r="B13" s="16">
        <v>650</v>
      </c>
      <c r="C13" s="17"/>
      <c r="D13" s="72"/>
      <c r="E13" s="23" t="s">
        <v>88</v>
      </c>
      <c r="F13" s="16">
        <v>200</v>
      </c>
      <c r="G13" s="17"/>
      <c r="H13" s="72"/>
      <c r="I13" s="23" t="s">
        <v>101</v>
      </c>
      <c r="J13" s="16">
        <v>700</v>
      </c>
      <c r="K13" s="17"/>
      <c r="L13" s="72"/>
      <c r="M13" s="23" t="s">
        <v>690</v>
      </c>
      <c r="N13" s="16">
        <v>350</v>
      </c>
      <c r="O13" s="17"/>
      <c r="P13" s="72"/>
      <c r="Q13" s="23" t="s">
        <v>118</v>
      </c>
      <c r="R13" s="16">
        <v>300</v>
      </c>
      <c r="S13" s="17"/>
    </row>
    <row r="14" spans="1:19" s="1" customFormat="1" ht="18.75" customHeight="1" x14ac:dyDescent="0.15">
      <c r="A14" s="23" t="s">
        <v>80</v>
      </c>
      <c r="B14" s="16">
        <v>500</v>
      </c>
      <c r="C14" s="17"/>
      <c r="D14" s="72"/>
      <c r="E14" s="23" t="s">
        <v>89</v>
      </c>
      <c r="F14" s="16">
        <v>350</v>
      </c>
      <c r="G14" s="17"/>
      <c r="H14" s="72"/>
      <c r="I14" s="23" t="s">
        <v>102</v>
      </c>
      <c r="J14" s="16">
        <v>500</v>
      </c>
      <c r="K14" s="17"/>
      <c r="L14" s="72"/>
      <c r="M14" s="23" t="s">
        <v>110</v>
      </c>
      <c r="N14" s="16">
        <v>400</v>
      </c>
      <c r="O14" s="17"/>
      <c r="P14" s="72"/>
      <c r="Q14" s="23" t="s">
        <v>671</v>
      </c>
      <c r="R14" s="16">
        <v>350</v>
      </c>
      <c r="S14" s="17"/>
    </row>
    <row r="15" spans="1:19" s="1" customFormat="1" ht="18.75" customHeight="1" x14ac:dyDescent="0.15">
      <c r="A15" s="23" t="s">
        <v>81</v>
      </c>
      <c r="B15" s="16">
        <v>600</v>
      </c>
      <c r="C15" s="17"/>
      <c r="D15" s="72"/>
      <c r="E15" s="23" t="s">
        <v>677</v>
      </c>
      <c r="F15" s="16">
        <v>450</v>
      </c>
      <c r="G15" s="17"/>
      <c r="H15" s="72"/>
      <c r="I15" s="23" t="s">
        <v>103</v>
      </c>
      <c r="J15" s="16">
        <v>550</v>
      </c>
      <c r="K15" s="17"/>
      <c r="L15" s="72"/>
      <c r="M15" s="23" t="s">
        <v>111</v>
      </c>
      <c r="N15" s="16">
        <v>300</v>
      </c>
      <c r="O15" s="17"/>
      <c r="P15" s="72"/>
      <c r="Q15" s="23" t="s">
        <v>119</v>
      </c>
      <c r="R15" s="16">
        <v>400</v>
      </c>
      <c r="S15" s="17"/>
    </row>
    <row r="16" spans="1:19" s="1" customFormat="1" ht="18.75" customHeight="1" x14ac:dyDescent="0.15">
      <c r="A16" s="23" t="s">
        <v>82</v>
      </c>
      <c r="B16" s="16">
        <v>500</v>
      </c>
      <c r="C16" s="17"/>
      <c r="D16" s="72"/>
      <c r="E16" s="23" t="s">
        <v>678</v>
      </c>
      <c r="F16" s="16">
        <v>300</v>
      </c>
      <c r="G16" s="17"/>
      <c r="H16" s="72"/>
      <c r="I16" s="23" t="s">
        <v>104</v>
      </c>
      <c r="J16" s="16">
        <v>250</v>
      </c>
      <c r="K16" s="17"/>
      <c r="L16" s="72"/>
      <c r="M16" s="23" t="s">
        <v>112</v>
      </c>
      <c r="N16" s="16">
        <v>250</v>
      </c>
      <c r="O16" s="17"/>
      <c r="P16" s="72"/>
      <c r="Q16" s="23" t="s">
        <v>120</v>
      </c>
      <c r="R16" s="16">
        <v>400</v>
      </c>
      <c r="S16" s="17"/>
    </row>
    <row r="17" spans="1:19" s="1" customFormat="1" ht="18.75" customHeight="1" x14ac:dyDescent="0.15">
      <c r="A17" s="24" t="s">
        <v>83</v>
      </c>
      <c r="B17" s="16">
        <v>300</v>
      </c>
      <c r="C17" s="17"/>
      <c r="D17" s="72"/>
      <c r="E17" s="23" t="s">
        <v>90</v>
      </c>
      <c r="F17" s="16">
        <v>450</v>
      </c>
      <c r="G17" s="17"/>
      <c r="H17" s="72"/>
      <c r="I17" s="24" t="s">
        <v>105</v>
      </c>
      <c r="J17" s="16">
        <v>550</v>
      </c>
      <c r="K17" s="17"/>
      <c r="L17" s="72"/>
      <c r="M17" s="23" t="s">
        <v>113</v>
      </c>
      <c r="N17" s="16">
        <v>300</v>
      </c>
      <c r="O17" s="17"/>
      <c r="P17" s="72"/>
      <c r="Q17" s="23" t="s">
        <v>121</v>
      </c>
      <c r="R17" s="16">
        <v>350</v>
      </c>
      <c r="S17" s="17"/>
    </row>
    <row r="18" spans="1:19" s="1" customFormat="1" ht="18.75" customHeight="1" x14ac:dyDescent="0.15">
      <c r="A18" s="23" t="s">
        <v>807</v>
      </c>
      <c r="B18" s="16">
        <v>250</v>
      </c>
      <c r="C18" s="17"/>
      <c r="D18" s="72"/>
      <c r="E18" s="23" t="s">
        <v>686</v>
      </c>
      <c r="F18" s="16">
        <v>350</v>
      </c>
      <c r="G18" s="17"/>
      <c r="H18" s="72"/>
      <c r="I18" s="24"/>
      <c r="J18" s="16"/>
      <c r="K18" s="17"/>
      <c r="L18" s="72"/>
      <c r="M18" s="24" t="s">
        <v>114</v>
      </c>
      <c r="N18" s="16">
        <v>150</v>
      </c>
      <c r="O18" s="17"/>
      <c r="P18" s="72"/>
      <c r="Q18" s="23" t="s">
        <v>122</v>
      </c>
      <c r="R18" s="16">
        <v>250</v>
      </c>
      <c r="S18" s="17"/>
    </row>
    <row r="19" spans="1:19" s="1" customFormat="1" ht="18.75" customHeight="1" x14ac:dyDescent="0.15">
      <c r="A19" s="23" t="s">
        <v>84</v>
      </c>
      <c r="B19" s="16">
        <v>450</v>
      </c>
      <c r="C19" s="17"/>
      <c r="D19" s="72"/>
      <c r="E19" s="23" t="s">
        <v>91</v>
      </c>
      <c r="F19" s="16">
        <v>100</v>
      </c>
      <c r="G19" s="18"/>
      <c r="H19" s="72"/>
      <c r="I19" s="24"/>
      <c r="J19" s="16"/>
      <c r="K19" s="17"/>
      <c r="L19" s="72"/>
      <c r="M19" s="23" t="s">
        <v>215</v>
      </c>
      <c r="N19" s="16">
        <v>250</v>
      </c>
      <c r="O19" s="18"/>
      <c r="P19" s="72"/>
      <c r="Q19" s="23"/>
      <c r="R19" s="204"/>
      <c r="S19" s="17"/>
    </row>
    <row r="20" spans="1:19" s="1" customFormat="1" ht="18.75" customHeight="1" x14ac:dyDescent="0.15">
      <c r="A20" s="23"/>
      <c r="B20" s="16"/>
      <c r="C20" s="17"/>
      <c r="D20" s="72"/>
      <c r="E20" s="24" t="s">
        <v>687</v>
      </c>
      <c r="F20" s="16">
        <v>400</v>
      </c>
      <c r="G20" s="17"/>
      <c r="H20" s="72"/>
      <c r="I20" s="24"/>
      <c r="J20" s="16"/>
      <c r="K20" s="17"/>
      <c r="L20" s="72"/>
      <c r="M20" s="23"/>
      <c r="N20" s="204"/>
      <c r="O20" s="17"/>
      <c r="P20" s="72"/>
      <c r="Q20" s="31"/>
      <c r="R20" s="16"/>
      <c r="S20" s="17"/>
    </row>
    <row r="21" spans="1:19" s="1" customFormat="1" ht="18.75" customHeight="1" x14ac:dyDescent="0.15">
      <c r="A21" s="23"/>
      <c r="B21" s="16"/>
      <c r="C21" s="17"/>
      <c r="D21" s="72"/>
      <c r="E21" s="23" t="s">
        <v>92</v>
      </c>
      <c r="F21" s="16">
        <v>450</v>
      </c>
      <c r="G21" s="17"/>
      <c r="H21" s="72"/>
      <c r="I21" s="24"/>
      <c r="J21" s="16"/>
      <c r="K21" s="17"/>
      <c r="L21" s="72"/>
      <c r="M21" s="23"/>
      <c r="N21" s="204"/>
      <c r="O21" s="17"/>
      <c r="P21" s="72"/>
      <c r="Q21" s="23"/>
      <c r="R21" s="16"/>
      <c r="S21" s="18"/>
    </row>
    <row r="22" spans="1:19" s="1" customFormat="1" ht="18.75" customHeight="1" x14ac:dyDescent="0.15">
      <c r="A22" s="23"/>
      <c r="B22" s="16"/>
      <c r="C22" s="17"/>
      <c r="D22" s="72"/>
      <c r="E22" s="23" t="s">
        <v>93</v>
      </c>
      <c r="F22" s="16">
        <v>250</v>
      </c>
      <c r="G22" s="17"/>
      <c r="H22" s="72"/>
      <c r="I22" s="23"/>
      <c r="J22" s="125"/>
      <c r="K22" s="18"/>
      <c r="L22" s="72"/>
      <c r="M22" s="23"/>
      <c r="N22" s="204"/>
      <c r="O22" s="17"/>
      <c r="P22" s="72"/>
      <c r="Q22" s="31"/>
      <c r="R22" s="16"/>
      <c r="S22" s="17"/>
    </row>
    <row r="23" spans="1:19" s="1" customFormat="1" ht="18.75" customHeight="1" x14ac:dyDescent="0.15">
      <c r="A23" s="23"/>
      <c r="B23" s="16"/>
      <c r="C23" s="18"/>
      <c r="D23" s="72"/>
      <c r="E23" s="23"/>
      <c r="F23" s="16"/>
      <c r="G23" s="17"/>
      <c r="H23" s="72"/>
      <c r="I23" s="23"/>
      <c r="J23" s="16"/>
      <c r="K23" s="17"/>
      <c r="L23" s="72"/>
      <c r="M23" s="23"/>
      <c r="N23" s="16"/>
      <c r="O23" s="17"/>
      <c r="Q23" s="23"/>
      <c r="R23" s="16"/>
      <c r="S23" s="18"/>
    </row>
    <row r="24" spans="1:19" s="1" customFormat="1" ht="18.75" customHeight="1" x14ac:dyDescent="0.15">
      <c r="A24" s="23"/>
      <c r="B24" s="16"/>
      <c r="C24" s="17"/>
      <c r="D24" s="72"/>
      <c r="E24" s="23"/>
      <c r="F24" s="16"/>
      <c r="G24" s="17"/>
      <c r="I24" s="23"/>
      <c r="J24" s="16"/>
      <c r="K24" s="17"/>
      <c r="L24" s="72"/>
      <c r="M24" s="23"/>
      <c r="N24" s="16"/>
      <c r="O24" s="17"/>
      <c r="Q24" s="24"/>
      <c r="R24" s="19"/>
      <c r="S24" s="17"/>
    </row>
    <row r="25" spans="1:19" s="1" customFormat="1" ht="18.75" customHeight="1" x14ac:dyDescent="0.15">
      <c r="A25" s="71"/>
      <c r="B25" s="70"/>
      <c r="C25" s="17"/>
      <c r="D25" s="72"/>
      <c r="E25" s="23"/>
      <c r="F25" s="16"/>
      <c r="G25" s="17"/>
      <c r="I25" s="23"/>
      <c r="J25" s="16"/>
      <c r="K25" s="17"/>
      <c r="M25" s="23"/>
      <c r="N25" s="16"/>
      <c r="O25" s="17"/>
      <c r="Q25" s="23"/>
      <c r="R25" s="16"/>
      <c r="S25" s="17"/>
    </row>
    <row r="26" spans="1:19" s="1" customFormat="1" ht="18.75" customHeight="1" x14ac:dyDescent="0.15">
      <c r="A26" s="23"/>
      <c r="B26" s="16"/>
      <c r="C26" s="17"/>
      <c r="D26" s="72"/>
      <c r="E26" s="23"/>
      <c r="F26" s="16"/>
      <c r="G26" s="17"/>
      <c r="I26" s="23"/>
      <c r="J26" s="16"/>
      <c r="K26" s="17"/>
      <c r="M26" s="23"/>
      <c r="N26" s="16"/>
      <c r="O26" s="17"/>
      <c r="Q26" s="23"/>
      <c r="R26" s="16"/>
      <c r="S26" s="17"/>
    </row>
    <row r="27" spans="1:19" s="1" customFormat="1" ht="18.75" customHeight="1" x14ac:dyDescent="0.15">
      <c r="A27" s="23"/>
      <c r="B27" s="16"/>
      <c r="C27" s="17"/>
      <c r="D27" s="72"/>
      <c r="E27" s="23"/>
      <c r="F27" s="16"/>
      <c r="G27" s="17"/>
      <c r="I27" s="23"/>
      <c r="J27" s="16"/>
      <c r="K27" s="17"/>
      <c r="M27" s="23"/>
      <c r="N27" s="16"/>
      <c r="O27" s="17"/>
      <c r="Q27" s="23"/>
      <c r="R27" s="16"/>
      <c r="S27" s="17"/>
    </row>
    <row r="28" spans="1:19" s="1" customFormat="1" ht="18.75" customHeight="1" x14ac:dyDescent="0.15">
      <c r="A28" s="23"/>
      <c r="B28" s="16"/>
      <c r="C28" s="17"/>
      <c r="E28" s="23"/>
      <c r="F28" s="16"/>
      <c r="G28" s="17"/>
      <c r="I28" s="23"/>
      <c r="J28" s="16"/>
      <c r="K28" s="17"/>
      <c r="M28" s="23"/>
      <c r="N28" s="16"/>
      <c r="O28" s="17"/>
      <c r="Q28" s="23"/>
      <c r="R28" s="16"/>
      <c r="S28" s="17"/>
    </row>
    <row r="29" spans="1:19" s="1" customFormat="1" ht="18.75" customHeight="1" x14ac:dyDescent="0.15">
      <c r="A29" s="23"/>
      <c r="B29" s="16"/>
      <c r="C29" s="17"/>
      <c r="E29" s="23"/>
      <c r="F29" s="16"/>
      <c r="G29" s="17"/>
      <c r="I29" s="23"/>
      <c r="J29" s="16"/>
      <c r="K29" s="17"/>
      <c r="M29" s="23"/>
      <c r="N29" s="16"/>
      <c r="O29" s="17"/>
      <c r="Q29" s="23"/>
      <c r="R29" s="16"/>
      <c r="S29" s="17"/>
    </row>
    <row r="30" spans="1:19" s="1" customFormat="1" ht="18.75" customHeight="1" x14ac:dyDescent="0.15">
      <c r="A30" s="23"/>
      <c r="B30" s="16"/>
      <c r="C30" s="17"/>
      <c r="E30" s="23"/>
      <c r="F30" s="16"/>
      <c r="G30" s="17"/>
      <c r="I30" s="23"/>
      <c r="J30" s="16"/>
      <c r="K30" s="17"/>
      <c r="M30" s="23"/>
      <c r="N30" s="16"/>
      <c r="O30" s="17"/>
      <c r="Q30" s="23"/>
      <c r="R30" s="16"/>
      <c r="S30" s="17"/>
    </row>
    <row r="31" spans="1:19" s="1" customFormat="1" ht="18.75" customHeight="1" x14ac:dyDescent="0.15">
      <c r="A31" s="23"/>
      <c r="B31" s="16"/>
      <c r="C31" s="17"/>
      <c r="E31" s="23"/>
      <c r="F31" s="16"/>
      <c r="G31" s="17"/>
      <c r="I31" s="23"/>
      <c r="J31" s="16"/>
      <c r="K31" s="17"/>
      <c r="M31" s="23"/>
      <c r="N31" s="16"/>
      <c r="O31" s="17"/>
      <c r="Q31" s="23"/>
      <c r="R31" s="16"/>
      <c r="S31" s="17"/>
    </row>
    <row r="32" spans="1:19" s="1" customFormat="1" ht="18.75" customHeight="1" x14ac:dyDescent="0.15">
      <c r="A32" s="23"/>
      <c r="B32" s="16"/>
      <c r="C32" s="17"/>
      <c r="E32" s="23"/>
      <c r="F32" s="16"/>
      <c r="G32" s="17"/>
      <c r="I32" s="23"/>
      <c r="J32" s="16"/>
      <c r="K32" s="17"/>
      <c r="M32" s="23"/>
      <c r="N32" s="16"/>
      <c r="O32" s="17"/>
      <c r="Q32" s="23"/>
      <c r="R32" s="16"/>
      <c r="S32" s="17"/>
    </row>
    <row r="33" spans="1:19" s="1" customFormat="1" ht="18.75" customHeight="1" x14ac:dyDescent="0.15">
      <c r="A33" s="23"/>
      <c r="B33" s="16"/>
      <c r="C33" s="17"/>
      <c r="E33" s="23"/>
      <c r="F33" s="16"/>
      <c r="G33" s="17"/>
      <c r="I33" s="23"/>
      <c r="J33" s="16"/>
      <c r="K33" s="17"/>
      <c r="M33" s="23"/>
      <c r="N33" s="16"/>
      <c r="O33" s="17"/>
      <c r="Q33" s="23"/>
      <c r="R33" s="16"/>
      <c r="S33" s="17"/>
    </row>
    <row r="34" spans="1:19" s="1" customFormat="1" ht="18.75" customHeight="1" x14ac:dyDescent="0.15">
      <c r="A34" s="23"/>
      <c r="B34" s="16"/>
      <c r="C34" s="17"/>
      <c r="E34" s="23"/>
      <c r="F34" s="16"/>
      <c r="G34" s="17"/>
      <c r="I34" s="23"/>
      <c r="J34" s="16"/>
      <c r="K34" s="17"/>
      <c r="M34" s="23"/>
      <c r="N34" s="16"/>
      <c r="O34" s="17"/>
      <c r="Q34" s="23"/>
      <c r="R34" s="16"/>
      <c r="S34" s="17"/>
    </row>
    <row r="35" spans="1:19" s="1" customFormat="1" ht="18.75" customHeight="1" x14ac:dyDescent="0.15">
      <c r="A35" s="23"/>
      <c r="B35" s="16"/>
      <c r="C35" s="17"/>
      <c r="E35" s="23"/>
      <c r="F35" s="16"/>
      <c r="G35" s="17"/>
      <c r="I35" s="23"/>
      <c r="J35" s="16"/>
      <c r="K35" s="17"/>
      <c r="M35" s="23"/>
      <c r="N35" s="16"/>
      <c r="O35" s="17"/>
      <c r="Q35" s="23"/>
      <c r="R35" s="16"/>
      <c r="S35" s="17"/>
    </row>
    <row r="36" spans="1:19" s="1" customFormat="1" ht="18.75" customHeight="1" thickBot="1" x14ac:dyDescent="0.2">
      <c r="A36" s="25" t="s">
        <v>1</v>
      </c>
      <c r="B36" s="20">
        <f>SUM(B9:B35)</f>
        <v>4600</v>
      </c>
      <c r="C36" s="21">
        <f>SUM(C9:C35)</f>
        <v>0</v>
      </c>
      <c r="D36" s="37"/>
      <c r="E36" s="25" t="s">
        <v>1</v>
      </c>
      <c r="F36" s="20">
        <f>SUM(F9:F35)</f>
        <v>4400</v>
      </c>
      <c r="G36" s="13">
        <f>SUM(G9:G35)</f>
        <v>0</v>
      </c>
      <c r="I36" s="25" t="s">
        <v>1</v>
      </c>
      <c r="J36" s="20">
        <f>SUM(J9:J35)</f>
        <v>3850</v>
      </c>
      <c r="K36" s="13">
        <f>SUM(K9:K35)</f>
        <v>0</v>
      </c>
      <c r="M36" s="25" t="s">
        <v>1</v>
      </c>
      <c r="N36" s="20">
        <f>SUM(N9:N35)</f>
        <v>4200</v>
      </c>
      <c r="O36" s="13">
        <f>SUM(O9:O35)</f>
        <v>0</v>
      </c>
      <c r="Q36" s="25" t="s">
        <v>1</v>
      </c>
      <c r="R36" s="20">
        <f>SUM(R9:R35)</f>
        <v>3500</v>
      </c>
      <c r="S36" s="13">
        <f>SUM(S9:S35)</f>
        <v>0</v>
      </c>
    </row>
    <row r="37" spans="1:19" ht="15" customHeight="1" x14ac:dyDescent="0.15">
      <c r="A37" s="37"/>
      <c r="B37" s="37"/>
      <c r="C37" s="37"/>
      <c r="D37" s="41"/>
      <c r="E37" s="37"/>
      <c r="F37" s="37"/>
      <c r="G37" s="37"/>
      <c r="H37" s="40"/>
      <c r="I37" s="41"/>
      <c r="J37" s="41"/>
      <c r="K37" s="41"/>
      <c r="L37" s="1"/>
      <c r="M37" s="37"/>
      <c r="N37" s="37"/>
      <c r="O37" s="37"/>
      <c r="P37" s="37"/>
      <c r="Q37" s="37"/>
      <c r="R37" s="37"/>
      <c r="S37" s="37"/>
    </row>
    <row r="38" spans="1:19" ht="15" customHeight="1" x14ac:dyDescent="0.15">
      <c r="A38" s="41"/>
      <c r="B38" s="41"/>
      <c r="C38" s="41"/>
      <c r="D38" s="41"/>
      <c r="E38" s="41"/>
      <c r="F38" s="41"/>
      <c r="G38" s="41"/>
      <c r="H38" s="41"/>
      <c r="I38" s="41"/>
      <c r="J38" s="41"/>
      <c r="K38" s="41"/>
      <c r="M38" s="88"/>
      <c r="N38" s="88"/>
      <c r="O38" s="88"/>
      <c r="P38" s="88"/>
      <c r="Q38" s="88"/>
      <c r="R38" s="326" t="s">
        <v>223</v>
      </c>
      <c r="S38" s="326"/>
    </row>
    <row r="39" spans="1:19" ht="15" customHeight="1" x14ac:dyDescent="0.15">
      <c r="A39" s="41"/>
      <c r="B39" s="41"/>
      <c r="C39" s="41"/>
      <c r="D39" s="41"/>
      <c r="E39" s="41"/>
      <c r="F39" s="41"/>
      <c r="G39" s="41"/>
      <c r="H39" s="41"/>
      <c r="I39" s="37"/>
      <c r="J39" s="37"/>
      <c r="K39" s="37"/>
      <c r="M39" s="37"/>
      <c r="N39" s="37"/>
      <c r="O39" s="37"/>
      <c r="P39" s="37"/>
      <c r="Q39" s="37"/>
      <c r="R39" s="327" t="str">
        <f>名古屋市!C34</f>
        <v>２０２５年５月</v>
      </c>
      <c r="S39" s="327"/>
    </row>
    <row r="40" spans="1:19" ht="15" customHeight="1" x14ac:dyDescent="0.15">
      <c r="A40" s="41"/>
      <c r="B40" s="41"/>
      <c r="C40" s="41"/>
      <c r="D40" s="41"/>
      <c r="E40" s="41"/>
      <c r="F40" s="41"/>
      <c r="G40" s="41"/>
      <c r="H40" s="37"/>
      <c r="I40" s="43"/>
      <c r="J40" s="43"/>
      <c r="K40" s="43"/>
      <c r="M40" s="37"/>
      <c r="N40" s="37"/>
      <c r="O40" s="37"/>
      <c r="P40" s="37"/>
      <c r="Q40" s="37"/>
      <c r="R40" s="37"/>
      <c r="S40" s="37"/>
    </row>
    <row r="41" spans="1:19" ht="15" customHeight="1" x14ac:dyDescent="0.15">
      <c r="A41" s="41"/>
      <c r="B41" s="41"/>
      <c r="C41" s="41"/>
      <c r="D41" s="41"/>
      <c r="E41" s="41"/>
      <c r="F41" s="41"/>
      <c r="G41" s="41"/>
      <c r="H41" s="43"/>
      <c r="I41" s="41"/>
      <c r="J41" s="41"/>
      <c r="K41" s="41"/>
      <c r="M41" s="37"/>
      <c r="N41" s="37"/>
      <c r="O41" s="37"/>
      <c r="P41" s="37"/>
      <c r="Q41" s="37"/>
      <c r="R41" s="37"/>
      <c r="S41" s="37"/>
    </row>
    <row r="42" spans="1:19" ht="15" customHeight="1" x14ac:dyDescent="0.15">
      <c r="A42" s="41"/>
      <c r="B42" s="41"/>
      <c r="C42" s="41"/>
      <c r="E42" s="41"/>
      <c r="F42" s="41"/>
      <c r="G42" s="41"/>
      <c r="H42" s="41"/>
      <c r="I42" s="41"/>
      <c r="J42" s="41"/>
      <c r="K42" s="41"/>
      <c r="M42" s="37"/>
      <c r="N42" s="37"/>
      <c r="O42" s="37"/>
      <c r="P42" s="37"/>
      <c r="Q42" s="37"/>
      <c r="R42" s="37"/>
      <c r="S42" s="37"/>
    </row>
    <row r="43" spans="1:19" ht="15" customHeight="1" x14ac:dyDescent="0.15">
      <c r="H43" s="41"/>
      <c r="I43" s="37"/>
      <c r="J43" s="37"/>
      <c r="K43" s="37"/>
      <c r="M43" s="60"/>
    </row>
    <row r="44" spans="1:19" ht="15" customHeight="1" x14ac:dyDescent="0.15">
      <c r="D44" s="35"/>
      <c r="H44" s="37"/>
      <c r="I44" s="37"/>
      <c r="J44" s="37"/>
      <c r="K44" s="37"/>
    </row>
    <row r="45" spans="1:19" ht="15" customHeight="1" x14ac:dyDescent="0.15">
      <c r="H45" s="37"/>
      <c r="I45" s="37"/>
      <c r="J45" s="37"/>
      <c r="K45" s="37"/>
    </row>
    <row r="46" spans="1:19" ht="15" customHeight="1" x14ac:dyDescent="0.15">
      <c r="H46" s="37"/>
      <c r="I46" s="37"/>
      <c r="J46" s="37"/>
      <c r="K46" s="37"/>
    </row>
    <row r="47" spans="1:19" ht="15" customHeight="1" x14ac:dyDescent="0.15">
      <c r="H47" s="37"/>
    </row>
    <row r="49" spans="8:8" x14ac:dyDescent="0.15">
      <c r="H49" s="35"/>
    </row>
    <row r="50" spans="8:8" x14ac:dyDescent="0.15">
      <c r="H50" s="35"/>
    </row>
  </sheetData>
  <mergeCells count="14">
    <mergeCell ref="Q2:S2"/>
    <mergeCell ref="K2:K5"/>
    <mergeCell ref="R38:S38"/>
    <mergeCell ref="R39:S39"/>
    <mergeCell ref="L2:P5"/>
    <mergeCell ref="Q3:S5"/>
    <mergeCell ref="B2:F3"/>
    <mergeCell ref="A2:A3"/>
    <mergeCell ref="B4:F5"/>
    <mergeCell ref="A4:A5"/>
    <mergeCell ref="H2:J3"/>
    <mergeCell ref="G2:G3"/>
    <mergeCell ref="H4:J5"/>
    <mergeCell ref="G4:G5"/>
  </mergeCells>
  <phoneticPr fontId="2"/>
  <printOptions horizontalCentered="1"/>
  <pageMargins left="0.39370078740157483" right="0.39370078740157483" top="0.48" bottom="0.46" header="0.25" footer="0.43307086614173229"/>
  <pageSetup paperSize="9" scale="70" orientation="landscape"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8"/>
  <sheetViews>
    <sheetView showZeros="0" zoomScale="75" zoomScaleNormal="70" zoomScaleSheetLayoutView="75" workbookViewId="0"/>
  </sheetViews>
  <sheetFormatPr defaultRowHeight="19.5" customHeight="1" x14ac:dyDescent="0.15"/>
  <cols>
    <col min="1" max="3" width="13.625" style="5" customWidth="1"/>
    <col min="4" max="4" width="6.625" style="5" customWidth="1"/>
    <col min="5" max="7" width="13.625" style="5" customWidth="1"/>
    <col min="8" max="8" width="9" style="5" customWidth="1"/>
    <col min="9" max="11" width="13.625" style="5" customWidth="1"/>
    <col min="12" max="12" width="6.625" style="5" customWidth="1"/>
    <col min="13" max="15" width="13.625" style="5" customWidth="1"/>
    <col min="16" max="16384" width="9" style="5"/>
  </cols>
  <sheetData>
    <row r="1" spans="1:16" ht="42" customHeight="1" x14ac:dyDescent="0.3">
      <c r="A1" s="83" t="s">
        <v>216</v>
      </c>
      <c r="B1" s="77"/>
      <c r="C1" s="77"/>
      <c r="D1" s="77"/>
      <c r="E1" s="77"/>
      <c r="F1" s="77"/>
      <c r="G1" s="77"/>
      <c r="H1" s="77"/>
      <c r="I1" s="81"/>
      <c r="J1" s="81"/>
      <c r="K1" s="81"/>
      <c r="L1" s="7"/>
    </row>
    <row r="2" spans="1:16" s="76" customFormat="1" ht="21.75" customHeight="1" x14ac:dyDescent="0.15">
      <c r="A2" s="318" t="s">
        <v>217</v>
      </c>
      <c r="B2" s="319">
        <f>名古屋市!B2</f>
        <v>0</v>
      </c>
      <c r="C2" s="319"/>
      <c r="D2" s="319"/>
      <c r="E2" s="320"/>
      <c r="F2" s="318" t="s">
        <v>218</v>
      </c>
      <c r="G2" s="319">
        <f>名古屋市!B4</f>
        <v>0</v>
      </c>
      <c r="H2" s="320"/>
      <c r="I2" s="318" t="s">
        <v>219</v>
      </c>
      <c r="J2" s="342">
        <f>名古屋市!B1</f>
        <v>0</v>
      </c>
      <c r="K2" s="334"/>
      <c r="L2" s="334"/>
      <c r="M2" s="335"/>
      <c r="N2" s="324" t="s">
        <v>220</v>
      </c>
      <c r="O2" s="324"/>
    </row>
    <row r="3" spans="1:16" s="76" customFormat="1" ht="21.75" customHeight="1" x14ac:dyDescent="0.15">
      <c r="A3" s="318"/>
      <c r="B3" s="321"/>
      <c r="C3" s="321"/>
      <c r="D3" s="321"/>
      <c r="E3" s="322"/>
      <c r="F3" s="318"/>
      <c r="G3" s="321"/>
      <c r="H3" s="322"/>
      <c r="I3" s="318"/>
      <c r="J3" s="343"/>
      <c r="K3" s="336"/>
      <c r="L3" s="336"/>
      <c r="M3" s="337"/>
      <c r="N3" s="328">
        <f>名古屋市!B5</f>
        <v>0</v>
      </c>
      <c r="O3" s="330"/>
    </row>
    <row r="4" spans="1:16" s="76" customFormat="1" ht="21.75" customHeight="1" x14ac:dyDescent="0.15">
      <c r="A4" s="318" t="s">
        <v>221</v>
      </c>
      <c r="B4" s="319">
        <f>名古屋市!B3</f>
        <v>0</v>
      </c>
      <c r="C4" s="319"/>
      <c r="D4" s="319"/>
      <c r="E4" s="320"/>
      <c r="F4" s="318" t="s">
        <v>222</v>
      </c>
      <c r="G4" s="323">
        <f>C20+C40+G40+K40+O40</f>
        <v>0</v>
      </c>
      <c r="H4" s="320"/>
      <c r="I4" s="318"/>
      <c r="J4" s="343"/>
      <c r="K4" s="336"/>
      <c r="L4" s="336"/>
      <c r="M4" s="337"/>
      <c r="N4" s="328"/>
      <c r="O4" s="330"/>
    </row>
    <row r="5" spans="1:16" s="76" customFormat="1" ht="21.75" customHeight="1" x14ac:dyDescent="0.15">
      <c r="A5" s="318"/>
      <c r="B5" s="321"/>
      <c r="C5" s="321"/>
      <c r="D5" s="321"/>
      <c r="E5" s="322"/>
      <c r="F5" s="318"/>
      <c r="G5" s="321"/>
      <c r="H5" s="322"/>
      <c r="I5" s="318"/>
      <c r="J5" s="344"/>
      <c r="K5" s="338"/>
      <c r="L5" s="338"/>
      <c r="M5" s="339"/>
      <c r="N5" s="331"/>
      <c r="O5" s="333"/>
    </row>
    <row r="7" spans="1:16" s="1" customFormat="1" ht="20.25" customHeight="1" thickBot="1" x14ac:dyDescent="0.25">
      <c r="A7" s="2" t="s">
        <v>156</v>
      </c>
      <c r="B7" s="3"/>
      <c r="C7" s="9"/>
      <c r="D7" s="9"/>
      <c r="E7" s="2" t="s">
        <v>157</v>
      </c>
      <c r="F7" s="3"/>
      <c r="G7" s="9"/>
      <c r="H7" s="9"/>
      <c r="I7" s="2" t="s">
        <v>123</v>
      </c>
      <c r="J7" s="3"/>
      <c r="K7" s="9"/>
      <c r="L7" s="9"/>
      <c r="M7" s="2" t="s">
        <v>124</v>
      </c>
      <c r="N7" s="3"/>
      <c r="O7" s="9"/>
      <c r="P7" s="3"/>
    </row>
    <row r="8" spans="1:16" s="1" customFormat="1" ht="18.95" customHeight="1" thickBot="1" x14ac:dyDescent="0.2">
      <c r="A8" s="62" t="s">
        <v>9</v>
      </c>
      <c r="B8" s="63" t="s">
        <v>11</v>
      </c>
      <c r="C8" s="64" t="s">
        <v>0</v>
      </c>
      <c r="D8" s="80"/>
      <c r="E8" s="62" t="s">
        <v>9</v>
      </c>
      <c r="F8" s="63" t="s">
        <v>11</v>
      </c>
      <c r="G8" s="64" t="s">
        <v>0</v>
      </c>
      <c r="H8" s="80"/>
      <c r="I8" s="62" t="s">
        <v>9</v>
      </c>
      <c r="J8" s="63" t="s">
        <v>11</v>
      </c>
      <c r="K8" s="64" t="s">
        <v>0</v>
      </c>
      <c r="L8" s="80"/>
      <c r="M8" s="62" t="s">
        <v>9</v>
      </c>
      <c r="N8" s="63" t="s">
        <v>11</v>
      </c>
      <c r="O8" s="64" t="s">
        <v>0</v>
      </c>
    </row>
    <row r="9" spans="1:16" s="1" customFormat="1" ht="18.95" customHeight="1" x14ac:dyDescent="0.15">
      <c r="A9" s="29" t="s">
        <v>158</v>
      </c>
      <c r="B9" s="30">
        <v>550</v>
      </c>
      <c r="C9" s="52"/>
      <c r="D9" s="26"/>
      <c r="E9" s="22" t="s">
        <v>169</v>
      </c>
      <c r="F9" s="14">
        <v>450</v>
      </c>
      <c r="G9" s="15"/>
      <c r="H9" s="26"/>
      <c r="I9" s="29" t="s">
        <v>187</v>
      </c>
      <c r="J9" s="30">
        <v>350</v>
      </c>
      <c r="K9" s="52"/>
      <c r="L9" s="26"/>
      <c r="M9" s="22" t="s">
        <v>137</v>
      </c>
      <c r="N9" s="14">
        <v>400</v>
      </c>
      <c r="O9" s="15"/>
    </row>
    <row r="10" spans="1:16" s="1" customFormat="1" ht="18.95" customHeight="1" x14ac:dyDescent="0.15">
      <c r="A10" s="23" t="s">
        <v>159</v>
      </c>
      <c r="B10" s="16">
        <v>350</v>
      </c>
      <c r="C10" s="17"/>
      <c r="D10" s="26"/>
      <c r="E10" s="23" t="s">
        <v>170</v>
      </c>
      <c r="F10" s="16">
        <v>250</v>
      </c>
      <c r="G10" s="17"/>
      <c r="H10" s="26"/>
      <c r="I10" s="23" t="s">
        <v>125</v>
      </c>
      <c r="J10" s="16">
        <v>250</v>
      </c>
      <c r="K10" s="17"/>
      <c r="L10" s="26"/>
      <c r="M10" s="23" t="s">
        <v>138</v>
      </c>
      <c r="N10" s="16">
        <v>350</v>
      </c>
      <c r="O10" s="17"/>
    </row>
    <row r="11" spans="1:16" s="1" customFormat="1" ht="18.95" customHeight="1" x14ac:dyDescent="0.15">
      <c r="A11" s="23" t="s">
        <v>160</v>
      </c>
      <c r="B11" s="16">
        <v>500</v>
      </c>
      <c r="C11" s="17"/>
      <c r="D11" s="26"/>
      <c r="E11" s="23" t="s">
        <v>171</v>
      </c>
      <c r="F11" s="16">
        <v>150</v>
      </c>
      <c r="G11" s="17"/>
      <c r="H11" s="26"/>
      <c r="I11" s="23" t="s">
        <v>126</v>
      </c>
      <c r="J11" s="16">
        <v>200</v>
      </c>
      <c r="K11" s="17"/>
      <c r="L11" s="26"/>
      <c r="M11" s="23" t="s">
        <v>139</v>
      </c>
      <c r="N11" s="16">
        <v>450</v>
      </c>
      <c r="O11" s="17"/>
    </row>
    <row r="12" spans="1:16" s="1" customFormat="1" ht="18.95" customHeight="1" x14ac:dyDescent="0.15">
      <c r="A12" s="23" t="s">
        <v>196</v>
      </c>
      <c r="B12" s="16">
        <v>150</v>
      </c>
      <c r="C12" s="17"/>
      <c r="D12" s="26"/>
      <c r="E12" s="23" t="s">
        <v>804</v>
      </c>
      <c r="F12" s="16">
        <v>200</v>
      </c>
      <c r="G12" s="17"/>
      <c r="H12" s="26"/>
      <c r="I12" s="23" t="s">
        <v>127</v>
      </c>
      <c r="J12" s="16">
        <v>350</v>
      </c>
      <c r="K12" s="17"/>
      <c r="L12" s="26"/>
      <c r="M12" s="23" t="s">
        <v>140</v>
      </c>
      <c r="N12" s="16">
        <v>150</v>
      </c>
      <c r="O12" s="17"/>
    </row>
    <row r="13" spans="1:16" s="1" customFormat="1" ht="18.95" customHeight="1" x14ac:dyDescent="0.15">
      <c r="A13" s="23" t="s">
        <v>161</v>
      </c>
      <c r="B13" s="16">
        <v>300</v>
      </c>
      <c r="C13" s="17"/>
      <c r="D13" s="26"/>
      <c r="E13" s="23" t="s">
        <v>172</v>
      </c>
      <c r="F13" s="16">
        <v>350</v>
      </c>
      <c r="G13" s="17"/>
      <c r="H13" s="26"/>
      <c r="I13" s="23" t="s">
        <v>128</v>
      </c>
      <c r="J13" s="16">
        <v>350</v>
      </c>
      <c r="K13" s="17"/>
      <c r="L13" s="26"/>
      <c r="M13" s="23" t="s">
        <v>141</v>
      </c>
      <c r="N13" s="16">
        <v>600</v>
      </c>
      <c r="O13" s="17"/>
    </row>
    <row r="14" spans="1:16" s="1" customFormat="1" ht="18.95" customHeight="1" x14ac:dyDescent="0.15">
      <c r="A14" s="23"/>
      <c r="B14" s="16"/>
      <c r="C14" s="17"/>
      <c r="D14" s="26"/>
      <c r="E14" s="23" t="s">
        <v>173</v>
      </c>
      <c r="F14" s="16">
        <v>450</v>
      </c>
      <c r="G14" s="17"/>
      <c r="H14" s="26"/>
      <c r="I14" s="23" t="s">
        <v>129</v>
      </c>
      <c r="J14" s="16">
        <v>400</v>
      </c>
      <c r="K14" s="17"/>
      <c r="L14" s="26"/>
      <c r="M14" s="23" t="s">
        <v>142</v>
      </c>
      <c r="N14" s="16">
        <v>200</v>
      </c>
      <c r="O14" s="17"/>
    </row>
    <row r="15" spans="1:16" s="1" customFormat="1" ht="18.95" customHeight="1" x14ac:dyDescent="0.15">
      <c r="A15" s="23"/>
      <c r="B15" s="16"/>
      <c r="C15" s="17"/>
      <c r="D15" s="26"/>
      <c r="E15" s="23" t="s">
        <v>174</v>
      </c>
      <c r="F15" s="16">
        <v>350</v>
      </c>
      <c r="G15" s="17"/>
      <c r="H15" s="26"/>
      <c r="I15" s="23" t="s">
        <v>130</v>
      </c>
      <c r="J15" s="16">
        <v>150</v>
      </c>
      <c r="K15" s="17"/>
      <c r="L15" s="26"/>
      <c r="M15" s="23" t="s">
        <v>143</v>
      </c>
      <c r="N15" s="16">
        <v>350</v>
      </c>
      <c r="O15" s="17"/>
    </row>
    <row r="16" spans="1:16" s="1" customFormat="1" ht="18.95" customHeight="1" x14ac:dyDescent="0.15">
      <c r="A16" s="23"/>
      <c r="B16" s="16"/>
      <c r="C16" s="32"/>
      <c r="D16" s="47"/>
      <c r="E16" s="23" t="s">
        <v>189</v>
      </c>
      <c r="F16" s="16">
        <v>500</v>
      </c>
      <c r="G16" s="17"/>
      <c r="H16" s="26"/>
      <c r="I16" s="23" t="s">
        <v>131</v>
      </c>
      <c r="J16" s="16">
        <v>500</v>
      </c>
      <c r="K16" s="17"/>
      <c r="L16" s="26"/>
      <c r="M16" s="23" t="s">
        <v>144</v>
      </c>
      <c r="N16" s="16">
        <v>700</v>
      </c>
      <c r="O16" s="17"/>
    </row>
    <row r="17" spans="1:15" s="1" customFormat="1" ht="18.95" customHeight="1" x14ac:dyDescent="0.15">
      <c r="A17" s="23"/>
      <c r="B17" s="16"/>
      <c r="C17" s="17"/>
      <c r="D17" s="26"/>
      <c r="E17" s="23" t="s">
        <v>175</v>
      </c>
      <c r="F17" s="16">
        <v>150</v>
      </c>
      <c r="G17" s="17"/>
      <c r="H17" s="26"/>
      <c r="I17" s="23" t="s">
        <v>132</v>
      </c>
      <c r="J17" s="16">
        <v>350</v>
      </c>
      <c r="K17" s="17"/>
      <c r="L17" s="26"/>
      <c r="M17" s="23" t="s">
        <v>145</v>
      </c>
      <c r="N17" s="16">
        <v>500</v>
      </c>
      <c r="O17" s="17"/>
    </row>
    <row r="18" spans="1:15" s="1" customFormat="1" ht="18.95" customHeight="1" x14ac:dyDescent="0.15">
      <c r="A18" s="23"/>
      <c r="B18" s="16"/>
      <c r="C18" s="32"/>
      <c r="D18" s="47"/>
      <c r="E18" s="23" t="s">
        <v>176</v>
      </c>
      <c r="F18" s="16">
        <v>300</v>
      </c>
      <c r="G18" s="17"/>
      <c r="H18" s="78"/>
      <c r="I18" s="23" t="s">
        <v>133</v>
      </c>
      <c r="J18" s="16">
        <v>350</v>
      </c>
      <c r="K18" s="18"/>
      <c r="L18" s="26"/>
      <c r="M18" s="23" t="s">
        <v>146</v>
      </c>
      <c r="N18" s="16">
        <v>350</v>
      </c>
      <c r="O18" s="17"/>
    </row>
    <row r="19" spans="1:15" s="1" customFormat="1" ht="18.95" customHeight="1" x14ac:dyDescent="0.15">
      <c r="A19" s="23"/>
      <c r="B19" s="16"/>
      <c r="C19" s="17"/>
      <c r="D19" s="26"/>
      <c r="E19" s="23" t="s">
        <v>177</v>
      </c>
      <c r="F19" s="16">
        <v>300</v>
      </c>
      <c r="G19" s="17"/>
      <c r="H19" s="26"/>
      <c r="I19" s="23" t="s">
        <v>134</v>
      </c>
      <c r="J19" s="16">
        <v>400</v>
      </c>
      <c r="K19" s="17"/>
      <c r="L19" s="26"/>
      <c r="M19" s="24" t="s">
        <v>147</v>
      </c>
      <c r="N19" s="16">
        <v>200</v>
      </c>
      <c r="O19" s="17"/>
    </row>
    <row r="20" spans="1:15" s="1" customFormat="1" ht="18.95" customHeight="1" thickBot="1" x14ac:dyDescent="0.2">
      <c r="A20" s="25" t="s">
        <v>1</v>
      </c>
      <c r="B20" s="20">
        <f>SUM(B9:B19)</f>
        <v>1850</v>
      </c>
      <c r="C20" s="51">
        <f>SUM(C9:C19)</f>
        <v>0</v>
      </c>
      <c r="D20" s="47"/>
      <c r="E20" s="23" t="s">
        <v>178</v>
      </c>
      <c r="F20" s="16">
        <v>250</v>
      </c>
      <c r="G20" s="17"/>
      <c r="H20" s="26"/>
      <c r="I20" s="23" t="s">
        <v>135</v>
      </c>
      <c r="J20" s="16">
        <v>250</v>
      </c>
      <c r="K20" s="17"/>
      <c r="L20" s="26"/>
      <c r="M20" s="23" t="s">
        <v>148</v>
      </c>
      <c r="N20" s="16">
        <v>200</v>
      </c>
      <c r="O20" s="18"/>
    </row>
    <row r="21" spans="1:15" s="1" customFormat="1" ht="18.95" customHeight="1" thickBot="1" x14ac:dyDescent="0.25">
      <c r="A21" s="2" t="s">
        <v>4</v>
      </c>
      <c r="E21" s="23" t="s">
        <v>179</v>
      </c>
      <c r="F21" s="16">
        <v>200</v>
      </c>
      <c r="G21" s="17"/>
      <c r="H21" s="26"/>
      <c r="I21" s="23" t="s">
        <v>136</v>
      </c>
      <c r="J21" s="16">
        <v>100</v>
      </c>
      <c r="K21" s="17"/>
      <c r="L21" s="26"/>
      <c r="M21" s="23" t="s">
        <v>149</v>
      </c>
      <c r="N21" s="16">
        <v>250</v>
      </c>
      <c r="O21" s="17"/>
    </row>
    <row r="22" spans="1:15" s="1" customFormat="1" ht="18.95" customHeight="1" thickBot="1" x14ac:dyDescent="0.2">
      <c r="A22" s="62" t="s">
        <v>9</v>
      </c>
      <c r="B22" s="63" t="s">
        <v>11</v>
      </c>
      <c r="C22" s="64" t="s">
        <v>0</v>
      </c>
      <c r="D22" s="80"/>
      <c r="E22" s="23" t="s">
        <v>180</v>
      </c>
      <c r="F22" s="16">
        <v>300</v>
      </c>
      <c r="G22" s="17"/>
      <c r="H22" s="26"/>
      <c r="I22" s="23"/>
      <c r="J22" s="16"/>
      <c r="K22" s="17"/>
      <c r="L22" s="26"/>
      <c r="M22" s="23" t="s">
        <v>150</v>
      </c>
      <c r="N22" s="16">
        <v>300</v>
      </c>
      <c r="O22" s="17"/>
    </row>
    <row r="23" spans="1:15" s="1" customFormat="1" ht="18.95" customHeight="1" x14ac:dyDescent="0.15">
      <c r="A23" s="29" t="s">
        <v>162</v>
      </c>
      <c r="B23" s="30">
        <v>350</v>
      </c>
      <c r="C23" s="220"/>
      <c r="D23" s="79"/>
      <c r="E23" s="23" t="s">
        <v>208</v>
      </c>
      <c r="F23" s="16">
        <v>100</v>
      </c>
      <c r="G23" s="17"/>
      <c r="H23" s="27"/>
      <c r="I23" s="23"/>
      <c r="J23" s="16"/>
      <c r="K23" s="17"/>
      <c r="L23" s="27"/>
      <c r="M23" s="23" t="s">
        <v>151</v>
      </c>
      <c r="N23" s="16">
        <v>150</v>
      </c>
      <c r="O23" s="17"/>
    </row>
    <row r="24" spans="1:15" s="1" customFormat="1" ht="18.95" customHeight="1" x14ac:dyDescent="0.15">
      <c r="A24" s="23" t="s">
        <v>163</v>
      </c>
      <c r="B24" s="16">
        <v>300</v>
      </c>
      <c r="C24" s="17"/>
      <c r="D24" s="26"/>
      <c r="E24" s="23" t="s">
        <v>209</v>
      </c>
      <c r="F24" s="16">
        <v>250</v>
      </c>
      <c r="G24" s="17"/>
      <c r="H24" s="26"/>
      <c r="I24" s="23"/>
      <c r="J24" s="16"/>
      <c r="K24" s="17"/>
      <c r="L24" s="26"/>
      <c r="M24" s="23" t="s">
        <v>152</v>
      </c>
      <c r="N24" s="16">
        <v>150</v>
      </c>
      <c r="O24" s="17"/>
    </row>
    <row r="25" spans="1:15" s="1" customFormat="1" ht="18.95" customHeight="1" x14ac:dyDescent="0.15">
      <c r="A25" s="23" t="s">
        <v>197</v>
      </c>
      <c r="B25" s="16">
        <v>250</v>
      </c>
      <c r="C25" s="18"/>
      <c r="D25" s="26"/>
      <c r="E25" s="23" t="s">
        <v>210</v>
      </c>
      <c r="F25" s="16">
        <v>400</v>
      </c>
      <c r="G25" s="17"/>
      <c r="H25" s="26"/>
      <c r="I25" s="23"/>
      <c r="J25" s="16"/>
      <c r="K25" s="17"/>
      <c r="L25" s="26"/>
      <c r="M25" s="23" t="s">
        <v>153</v>
      </c>
      <c r="N25" s="16">
        <v>250</v>
      </c>
      <c r="O25" s="17"/>
    </row>
    <row r="26" spans="1:15" s="1" customFormat="1" ht="18.95" customHeight="1" x14ac:dyDescent="0.15">
      <c r="A26" s="24" t="s">
        <v>164</v>
      </c>
      <c r="B26" s="16">
        <v>350</v>
      </c>
      <c r="C26" s="17"/>
      <c r="D26" s="27"/>
      <c r="E26" s="23" t="s">
        <v>211</v>
      </c>
      <c r="F26" s="16">
        <v>250</v>
      </c>
      <c r="G26" s="17"/>
      <c r="H26" s="26"/>
      <c r="I26" s="23"/>
      <c r="J26" s="16"/>
      <c r="K26" s="17"/>
      <c r="L26" s="26"/>
      <c r="M26" s="23" t="s">
        <v>154</v>
      </c>
      <c r="N26" s="16">
        <v>200</v>
      </c>
      <c r="O26" s="17"/>
    </row>
    <row r="27" spans="1:15" s="1" customFormat="1" ht="18.95" customHeight="1" x14ac:dyDescent="0.15">
      <c r="A27" s="23" t="s">
        <v>165</v>
      </c>
      <c r="B27" s="16">
        <v>200</v>
      </c>
      <c r="C27" s="17"/>
      <c r="D27" s="26"/>
      <c r="E27" s="23" t="s">
        <v>212</v>
      </c>
      <c r="F27" s="16">
        <v>150</v>
      </c>
      <c r="G27" s="17"/>
      <c r="H27" s="26"/>
      <c r="I27" s="23"/>
      <c r="J27" s="16"/>
      <c r="K27" s="17"/>
      <c r="L27" s="26"/>
      <c r="M27" s="23" t="s">
        <v>188</v>
      </c>
      <c r="N27" s="16">
        <v>100</v>
      </c>
      <c r="O27" s="17"/>
    </row>
    <row r="28" spans="1:15" s="1" customFormat="1" ht="18.95" customHeight="1" x14ac:dyDescent="0.15">
      <c r="A28" s="23" t="s">
        <v>166</v>
      </c>
      <c r="B28" s="16">
        <v>200</v>
      </c>
      <c r="C28" s="17"/>
      <c r="D28" s="26"/>
      <c r="E28" s="23" t="s">
        <v>213</v>
      </c>
      <c r="F28" s="16">
        <v>100</v>
      </c>
      <c r="G28" s="17"/>
      <c r="H28" s="26"/>
      <c r="I28" s="23"/>
      <c r="J28" s="16"/>
      <c r="K28" s="17"/>
      <c r="L28" s="26"/>
      <c r="M28" s="23" t="s">
        <v>155</v>
      </c>
      <c r="N28" s="16">
        <v>200</v>
      </c>
      <c r="O28" s="17"/>
    </row>
    <row r="29" spans="1:15" s="1" customFormat="1" ht="18.95" customHeight="1" x14ac:dyDescent="0.15">
      <c r="A29" s="23" t="s">
        <v>811</v>
      </c>
      <c r="B29" s="16">
        <v>250</v>
      </c>
      <c r="C29" s="17"/>
      <c r="D29" s="26"/>
      <c r="E29" s="23"/>
      <c r="F29" s="16"/>
      <c r="G29" s="17"/>
      <c r="H29" s="26"/>
      <c r="I29" s="23"/>
      <c r="J29" s="16"/>
      <c r="K29" s="17"/>
      <c r="L29" s="26"/>
      <c r="M29" s="23"/>
      <c r="N29" s="16"/>
      <c r="O29" s="17"/>
    </row>
    <row r="30" spans="1:15" s="1" customFormat="1" ht="18.95" customHeight="1" x14ac:dyDescent="0.15">
      <c r="A30" s="23" t="s">
        <v>167</v>
      </c>
      <c r="B30" s="16">
        <v>250</v>
      </c>
      <c r="C30" s="17"/>
      <c r="D30" s="26"/>
      <c r="E30" s="23"/>
      <c r="F30" s="16"/>
      <c r="G30" s="17"/>
      <c r="H30" s="26"/>
      <c r="I30" s="23"/>
      <c r="J30" s="16"/>
      <c r="K30" s="17"/>
      <c r="L30" s="26"/>
      <c r="M30" s="23"/>
      <c r="N30" s="16"/>
      <c r="O30" s="17"/>
    </row>
    <row r="31" spans="1:15" s="1" customFormat="1" ht="18.95" customHeight="1" x14ac:dyDescent="0.15">
      <c r="A31" s="23" t="s">
        <v>168</v>
      </c>
      <c r="B31" s="16">
        <v>100</v>
      </c>
      <c r="C31" s="17"/>
      <c r="D31" s="26"/>
      <c r="E31" s="23"/>
      <c r="F31" s="16"/>
      <c r="G31" s="17"/>
      <c r="H31" s="26"/>
      <c r="I31" s="23"/>
      <c r="J31" s="16"/>
      <c r="K31" s="17"/>
      <c r="L31" s="26"/>
      <c r="M31" s="23"/>
      <c r="N31" s="16"/>
      <c r="O31" s="17"/>
    </row>
    <row r="32" spans="1:15" s="1" customFormat="1" ht="18.95" customHeight="1" x14ac:dyDescent="0.15">
      <c r="A32" s="23" t="s">
        <v>205</v>
      </c>
      <c r="B32" s="16">
        <v>400</v>
      </c>
      <c r="C32" s="17"/>
      <c r="D32" s="26"/>
      <c r="E32" s="23"/>
      <c r="F32" s="16"/>
      <c r="G32" s="17"/>
      <c r="H32" s="26"/>
      <c r="I32" s="23"/>
      <c r="J32" s="16"/>
      <c r="K32" s="32"/>
      <c r="L32" s="3"/>
      <c r="M32" s="23"/>
      <c r="N32" s="16"/>
      <c r="O32" s="17"/>
    </row>
    <row r="33" spans="1:16" s="1" customFormat="1" ht="18.95" customHeight="1" x14ac:dyDescent="0.15">
      <c r="A33" s="23" t="s">
        <v>206</v>
      </c>
      <c r="B33" s="16">
        <v>250</v>
      </c>
      <c r="C33" s="17"/>
      <c r="D33" s="26"/>
      <c r="E33" s="23"/>
      <c r="F33" s="16"/>
      <c r="G33" s="17"/>
      <c r="H33" s="26"/>
      <c r="I33" s="22"/>
      <c r="J33" s="14"/>
      <c r="K33" s="126"/>
      <c r="L33" s="3"/>
      <c r="M33" s="23"/>
      <c r="N33" s="16"/>
      <c r="O33" s="17"/>
    </row>
    <row r="34" spans="1:16" s="1" customFormat="1" ht="18.95" customHeight="1" x14ac:dyDescent="0.15">
      <c r="A34" s="23" t="s">
        <v>207</v>
      </c>
      <c r="B34" s="16">
        <v>200</v>
      </c>
      <c r="C34" s="17"/>
      <c r="D34" s="26"/>
      <c r="E34" s="23"/>
      <c r="F34" s="16"/>
      <c r="G34" s="17"/>
      <c r="H34" s="26"/>
      <c r="I34" s="22"/>
      <c r="J34" s="14"/>
      <c r="K34" s="126"/>
      <c r="L34" s="3"/>
      <c r="M34" s="23"/>
      <c r="N34" s="16"/>
      <c r="O34" s="17"/>
    </row>
    <row r="35" spans="1:16" s="1" customFormat="1" ht="18.95" customHeight="1" x14ac:dyDescent="0.15">
      <c r="A35" s="23"/>
      <c r="B35" s="16"/>
      <c r="C35" s="17"/>
      <c r="D35" s="26"/>
      <c r="E35" s="23"/>
      <c r="F35" s="16"/>
      <c r="G35" s="17"/>
      <c r="H35" s="26"/>
      <c r="I35" s="22"/>
      <c r="J35" s="14"/>
      <c r="K35" s="126"/>
      <c r="L35" s="3"/>
      <c r="M35" s="23"/>
      <c r="N35" s="16"/>
      <c r="O35" s="17"/>
    </row>
    <row r="36" spans="1:16" s="1" customFormat="1" ht="18.95" customHeight="1" x14ac:dyDescent="0.15">
      <c r="A36" s="23"/>
      <c r="B36" s="16"/>
      <c r="C36" s="17"/>
      <c r="D36" s="26"/>
      <c r="E36" s="23"/>
      <c r="F36" s="16"/>
      <c r="G36" s="17"/>
      <c r="H36" s="26"/>
      <c r="I36" s="22"/>
      <c r="J36" s="14"/>
      <c r="K36" s="15"/>
      <c r="L36" s="26"/>
      <c r="M36" s="23"/>
      <c r="N36" s="16"/>
      <c r="O36" s="17"/>
    </row>
    <row r="37" spans="1:16" s="1" customFormat="1" ht="18.95" customHeight="1" x14ac:dyDescent="0.15">
      <c r="A37" s="23"/>
      <c r="B37" s="16"/>
      <c r="C37" s="17"/>
      <c r="D37" s="26"/>
      <c r="E37" s="23"/>
      <c r="F37" s="16"/>
      <c r="G37" s="17"/>
      <c r="H37" s="26"/>
      <c r="I37" s="23"/>
      <c r="J37" s="16"/>
      <c r="K37" s="17"/>
      <c r="L37" s="26"/>
      <c r="M37" s="23"/>
      <c r="N37" s="16"/>
      <c r="O37" s="17"/>
    </row>
    <row r="38" spans="1:16" s="38" customFormat="1" ht="18.95" customHeight="1" x14ac:dyDescent="0.15">
      <c r="A38" s="23"/>
      <c r="B38" s="16"/>
      <c r="C38" s="17"/>
      <c r="D38" s="26"/>
      <c r="E38" s="23"/>
      <c r="F38" s="16"/>
      <c r="G38" s="17"/>
      <c r="H38" s="26"/>
      <c r="I38" s="23"/>
      <c r="J38" s="16"/>
      <c r="K38" s="17"/>
      <c r="L38" s="26"/>
      <c r="M38" s="23"/>
      <c r="N38" s="16"/>
      <c r="O38" s="17"/>
      <c r="P38" s="37"/>
    </row>
    <row r="39" spans="1:16" s="38" customFormat="1" ht="18.95" customHeight="1" x14ac:dyDescent="0.15">
      <c r="A39" s="23"/>
      <c r="B39" s="16"/>
      <c r="C39" s="17"/>
      <c r="D39" s="26"/>
      <c r="E39" s="23"/>
      <c r="F39" s="16"/>
      <c r="G39" s="17"/>
      <c r="H39" s="26"/>
      <c r="I39" s="23"/>
      <c r="J39" s="16"/>
      <c r="K39" s="17"/>
      <c r="L39" s="26"/>
      <c r="M39" s="23"/>
      <c r="N39" s="16"/>
      <c r="O39" s="17"/>
      <c r="P39" s="37"/>
    </row>
    <row r="40" spans="1:16" s="38" customFormat="1" ht="18.95" customHeight="1" thickBot="1" x14ac:dyDescent="0.2">
      <c r="A40" s="25" t="s">
        <v>1</v>
      </c>
      <c r="B40" s="20">
        <f>SUM(B23:B39)</f>
        <v>3100</v>
      </c>
      <c r="C40" s="51">
        <f>SUM(C23:C39)</f>
        <v>0</v>
      </c>
      <c r="D40" s="47"/>
      <c r="E40" s="25" t="s">
        <v>1</v>
      </c>
      <c r="F40" s="20">
        <f>SUM(F9:F39)</f>
        <v>5450</v>
      </c>
      <c r="G40" s="51">
        <f>SUM(G9:G39)</f>
        <v>0</v>
      </c>
      <c r="H40" s="47"/>
      <c r="I40" s="25" t="s">
        <v>6</v>
      </c>
      <c r="J40" s="20">
        <f>SUM(J9:J39)</f>
        <v>4000</v>
      </c>
      <c r="K40" s="51">
        <f>SUM(K9:K39)</f>
        <v>0</v>
      </c>
      <c r="L40" s="47"/>
      <c r="M40" s="25" t="s">
        <v>5</v>
      </c>
      <c r="N40" s="20">
        <f>SUM(N9:N39)</f>
        <v>6050</v>
      </c>
      <c r="O40" s="13">
        <f>SUM(O9:O39)</f>
        <v>0</v>
      </c>
      <c r="P40" s="37"/>
    </row>
    <row r="41" spans="1:16" ht="15" customHeight="1" x14ac:dyDescent="0.15">
      <c r="A41" s="37"/>
      <c r="B41" s="73"/>
      <c r="C41" s="73"/>
      <c r="D41" s="73"/>
      <c r="E41" s="73"/>
      <c r="F41" s="73"/>
      <c r="H41" s="37"/>
      <c r="I41" s="48"/>
      <c r="J41" s="47"/>
      <c r="K41" s="26"/>
      <c r="M41" s="37"/>
      <c r="N41" s="37"/>
    </row>
    <row r="42" spans="1:16" ht="15" customHeight="1" x14ac:dyDescent="0.15">
      <c r="A42" s="41"/>
      <c r="B42" s="73"/>
      <c r="C42" s="73"/>
      <c r="D42" s="73"/>
      <c r="E42" s="73"/>
      <c r="F42" s="73"/>
      <c r="H42" s="37"/>
      <c r="I42" s="37"/>
      <c r="J42" s="75"/>
      <c r="K42" s="75"/>
      <c r="L42" s="75"/>
      <c r="M42" s="75"/>
      <c r="N42" s="326" t="s">
        <v>223</v>
      </c>
      <c r="O42" s="326"/>
    </row>
    <row r="43" spans="1:16" ht="15" customHeight="1" x14ac:dyDescent="0.15">
      <c r="A43" s="43"/>
      <c r="B43" s="73"/>
      <c r="C43" s="73"/>
      <c r="D43" s="37"/>
      <c r="E43" s="73"/>
      <c r="F43" s="73"/>
      <c r="H43" s="37"/>
      <c r="I43" s="37"/>
      <c r="J43" s="75"/>
      <c r="K43" s="75"/>
      <c r="L43" s="75"/>
      <c r="M43" s="75"/>
      <c r="N43" s="327" t="str">
        <f>名古屋市!C34</f>
        <v>２０２５年５月</v>
      </c>
      <c r="O43" s="327"/>
    </row>
    <row r="44" spans="1:16" ht="15" customHeight="1" x14ac:dyDescent="0.15">
      <c r="A44" s="41"/>
      <c r="B44" s="37"/>
      <c r="C44" s="37"/>
      <c r="D44" s="37"/>
      <c r="E44" s="37"/>
      <c r="F44" s="37"/>
      <c r="H44" s="46"/>
      <c r="I44" s="75"/>
      <c r="J44" s="75"/>
      <c r="K44" s="75"/>
      <c r="L44" s="75"/>
      <c r="M44" s="37"/>
    </row>
    <row r="45" spans="1:16" ht="15" customHeight="1" x14ac:dyDescent="0.15">
      <c r="A45" s="41"/>
      <c r="B45" s="37"/>
      <c r="C45" s="37"/>
      <c r="D45" s="37"/>
      <c r="E45" s="37"/>
      <c r="F45" s="37"/>
      <c r="H45" s="46"/>
      <c r="I45" s="75"/>
      <c r="J45" s="75"/>
      <c r="K45" s="75"/>
      <c r="L45" s="75"/>
      <c r="M45" s="37"/>
    </row>
    <row r="46" spans="1:16" ht="15" customHeight="1" x14ac:dyDescent="0.15">
      <c r="A46" s="41"/>
      <c r="B46" s="37"/>
      <c r="C46" s="37"/>
      <c r="D46" s="37"/>
      <c r="E46" s="37"/>
      <c r="F46" s="37"/>
      <c r="I46" s="75"/>
      <c r="J46" s="75"/>
      <c r="K46" s="75"/>
      <c r="L46" s="75"/>
      <c r="M46" s="44"/>
    </row>
    <row r="47" spans="1:16" ht="15" customHeight="1" x14ac:dyDescent="0.15">
      <c r="A47" s="41"/>
      <c r="B47" s="37"/>
      <c r="C47" s="37"/>
      <c r="D47" s="37"/>
      <c r="E47" s="37"/>
      <c r="F47" s="37"/>
      <c r="I47" s="3"/>
      <c r="K47" s="37"/>
      <c r="L47" s="37"/>
    </row>
    <row r="48" spans="1:16" ht="15" customHeight="1" x14ac:dyDescent="0.15">
      <c r="A48" s="37"/>
      <c r="B48" s="37"/>
      <c r="C48" s="37"/>
      <c r="E48" s="37"/>
      <c r="F48" s="37"/>
      <c r="I48" s="3"/>
    </row>
  </sheetData>
  <mergeCells count="14">
    <mergeCell ref="N3:O5"/>
    <mergeCell ref="N42:O42"/>
    <mergeCell ref="N43:O43"/>
    <mergeCell ref="B2:E3"/>
    <mergeCell ref="A2:A3"/>
    <mergeCell ref="B4:E5"/>
    <mergeCell ref="A4:A5"/>
    <mergeCell ref="G2:H3"/>
    <mergeCell ref="F2:F3"/>
    <mergeCell ref="G4:H5"/>
    <mergeCell ref="F4:F5"/>
    <mergeCell ref="I2:I5"/>
    <mergeCell ref="J2:M5"/>
    <mergeCell ref="N2:O2"/>
  </mergeCells>
  <phoneticPr fontId="2"/>
  <printOptions horizontalCentered="1"/>
  <pageMargins left="0.39370078740157483" right="0.39370078740157483" top="0.47" bottom="0.51" header="0.3" footer="0.17"/>
  <pageSetup paperSize="9" scale="68" orientation="landscape"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pageSetUpPr fitToPage="1"/>
  </sheetPr>
  <dimension ref="A1:C53"/>
  <sheetViews>
    <sheetView zoomScale="70" zoomScaleNormal="70" zoomScaleSheetLayoutView="75" workbookViewId="0"/>
  </sheetViews>
  <sheetFormatPr defaultRowHeight="20.100000000000001" customHeight="1" x14ac:dyDescent="0.15"/>
  <cols>
    <col min="1" max="1" width="30.5" style="7" customWidth="1"/>
    <col min="2" max="2" width="29.25" style="7" customWidth="1"/>
    <col min="3" max="3" width="28.625" style="7" customWidth="1"/>
    <col min="4" max="16384" width="9" style="7"/>
  </cols>
  <sheetData>
    <row r="1" spans="1:3" s="207" customFormat="1" ht="24.95" customHeight="1" x14ac:dyDescent="0.15">
      <c r="A1" s="257" t="s">
        <v>709</v>
      </c>
      <c r="B1" s="346"/>
      <c r="C1" s="347"/>
    </row>
    <row r="2" spans="1:3" s="207" customFormat="1" ht="24.95" customHeight="1" x14ac:dyDescent="0.15">
      <c r="A2" s="89" t="s">
        <v>710</v>
      </c>
      <c r="B2" s="348"/>
      <c r="C2" s="349"/>
    </row>
    <row r="3" spans="1:3" s="207" customFormat="1" ht="24.95" customHeight="1" x14ac:dyDescent="0.15">
      <c r="A3" s="89" t="s">
        <v>711</v>
      </c>
      <c r="B3" s="348"/>
      <c r="C3" s="349"/>
    </row>
    <row r="4" spans="1:3" s="207" customFormat="1" ht="24.95" customHeight="1" x14ac:dyDescent="0.15">
      <c r="A4" s="89" t="s">
        <v>712</v>
      </c>
      <c r="B4" s="348"/>
      <c r="C4" s="349"/>
    </row>
    <row r="5" spans="1:3" s="207" customFormat="1" ht="24.95" customHeight="1" thickBot="1" x14ac:dyDescent="0.2">
      <c r="A5" s="258" t="s">
        <v>713</v>
      </c>
      <c r="B5" s="350"/>
      <c r="C5" s="351"/>
    </row>
    <row r="6" spans="1:3" s="207" customFormat="1" ht="20.100000000000001" customHeight="1" x14ac:dyDescent="0.15">
      <c r="A6" s="236"/>
      <c r="B6" s="264"/>
      <c r="C6" s="264"/>
    </row>
    <row r="7" spans="1:3" ht="24.75" thickBot="1" x14ac:dyDescent="0.2">
      <c r="A7" s="345" t="s">
        <v>357</v>
      </c>
      <c r="B7" s="345"/>
      <c r="C7" s="345"/>
    </row>
    <row r="8" spans="1:3" ht="21.95" customHeight="1" thickBot="1" x14ac:dyDescent="0.2">
      <c r="A8" s="84" t="s">
        <v>191</v>
      </c>
      <c r="B8" s="85" t="s">
        <v>195</v>
      </c>
      <c r="C8" s="86" t="s">
        <v>703</v>
      </c>
    </row>
    <row r="9" spans="1:3" ht="21.95" customHeight="1" x14ac:dyDescent="0.15">
      <c r="A9" s="87" t="s">
        <v>231</v>
      </c>
      <c r="B9" s="238">
        <f>尾張地区①!R23</f>
        <v>6800</v>
      </c>
      <c r="C9" s="265">
        <f>尾張地区①!S23</f>
        <v>0</v>
      </c>
    </row>
    <row r="10" spans="1:3" ht="21.95" customHeight="1" x14ac:dyDescent="0.15">
      <c r="A10" s="89" t="s">
        <v>358</v>
      </c>
      <c r="B10" s="239">
        <f>尾張地区①!B24</f>
        <v>3250</v>
      </c>
      <c r="C10" s="266">
        <f>尾張地区①!C24</f>
        <v>0</v>
      </c>
    </row>
    <row r="11" spans="1:3" ht="21.95" customHeight="1" x14ac:dyDescent="0.15">
      <c r="A11" s="89" t="s">
        <v>359</v>
      </c>
      <c r="B11" s="239">
        <f>尾張地区①!B32</f>
        <v>1500</v>
      </c>
      <c r="C11" s="266">
        <f>尾張地区①!C32</f>
        <v>0</v>
      </c>
    </row>
    <row r="12" spans="1:3" ht="21.95" customHeight="1" x14ac:dyDescent="0.15">
      <c r="A12" s="89" t="s">
        <v>224</v>
      </c>
      <c r="B12" s="239">
        <f>尾張地区①!F14</f>
        <v>1400</v>
      </c>
      <c r="C12" s="266">
        <f>尾張地区①!G14</f>
        <v>0</v>
      </c>
    </row>
    <row r="13" spans="1:3" ht="21.95" customHeight="1" x14ac:dyDescent="0.15">
      <c r="A13" s="89" t="s">
        <v>225</v>
      </c>
      <c r="B13" s="239">
        <f>尾張地区①!B39</f>
        <v>1250</v>
      </c>
      <c r="C13" s="266">
        <f>尾張地区①!C39</f>
        <v>0</v>
      </c>
    </row>
    <row r="14" spans="1:3" ht="21.95" customHeight="1" x14ac:dyDescent="0.15">
      <c r="A14" s="89" t="s">
        <v>226</v>
      </c>
      <c r="B14" s="239">
        <f>尾張地区①!F25</f>
        <v>1600</v>
      </c>
      <c r="C14" s="266">
        <f>尾張地区①!G25</f>
        <v>0</v>
      </c>
    </row>
    <row r="15" spans="1:3" ht="21.95" customHeight="1" x14ac:dyDescent="0.15">
      <c r="A15" s="89" t="s">
        <v>360</v>
      </c>
      <c r="B15" s="239">
        <f>尾張地区①!F39</f>
        <v>1550</v>
      </c>
      <c r="C15" s="266">
        <f>尾張地区①!G39</f>
        <v>0</v>
      </c>
    </row>
    <row r="16" spans="1:3" ht="21.95" customHeight="1" x14ac:dyDescent="0.15">
      <c r="A16" s="89" t="s">
        <v>227</v>
      </c>
      <c r="B16" s="239">
        <f>尾張地区①!J18</f>
        <v>1900</v>
      </c>
      <c r="C16" s="266">
        <f>尾張地区①!K18</f>
        <v>0</v>
      </c>
    </row>
    <row r="17" spans="1:3" ht="21.95" customHeight="1" x14ac:dyDescent="0.15">
      <c r="A17" s="89" t="s">
        <v>228</v>
      </c>
      <c r="B17" s="239">
        <f>尾張地区①!J23</f>
        <v>2500</v>
      </c>
      <c r="C17" s="266">
        <f>尾張地区①!K23</f>
        <v>0</v>
      </c>
    </row>
    <row r="18" spans="1:3" ht="21.95" customHeight="1" x14ac:dyDescent="0.15">
      <c r="A18" s="89" t="s">
        <v>361</v>
      </c>
      <c r="B18" s="239">
        <f>尾張地区①!J30</f>
        <v>350</v>
      </c>
      <c r="C18" s="266">
        <f>尾張地区①!K30</f>
        <v>0</v>
      </c>
    </row>
    <row r="19" spans="1:3" ht="21.95" customHeight="1" x14ac:dyDescent="0.15">
      <c r="A19" s="89" t="s">
        <v>362</v>
      </c>
      <c r="B19" s="239">
        <f>尾張地区①!J39</f>
        <v>850</v>
      </c>
      <c r="C19" s="266">
        <f>尾張地区①!K39</f>
        <v>0</v>
      </c>
    </row>
    <row r="20" spans="1:3" ht="21.95" customHeight="1" x14ac:dyDescent="0.15">
      <c r="A20" s="89" t="s">
        <v>363</v>
      </c>
      <c r="B20" s="239">
        <f>尾張地区②!B25</f>
        <v>1600</v>
      </c>
      <c r="C20" s="266">
        <f>尾張地区②!C25</f>
        <v>0</v>
      </c>
    </row>
    <row r="21" spans="1:3" ht="21.95" customHeight="1" x14ac:dyDescent="0.15">
      <c r="A21" s="89" t="s">
        <v>364</v>
      </c>
      <c r="B21" s="239">
        <f>尾張地区②!B39</f>
        <v>1050</v>
      </c>
      <c r="C21" s="266">
        <f>尾張地区②!C39</f>
        <v>0</v>
      </c>
    </row>
    <row r="22" spans="1:3" ht="21.95" customHeight="1" x14ac:dyDescent="0.15">
      <c r="A22" s="89" t="s">
        <v>365</v>
      </c>
      <c r="B22" s="239">
        <f>尾張地区②!F18</f>
        <v>1400</v>
      </c>
      <c r="C22" s="266">
        <f>尾張地区②!G18</f>
        <v>0</v>
      </c>
    </row>
    <row r="23" spans="1:3" ht="21.95" customHeight="1" x14ac:dyDescent="0.15">
      <c r="A23" s="89" t="s">
        <v>366</v>
      </c>
      <c r="B23" s="239">
        <f>尾張地区②!F39</f>
        <v>3600</v>
      </c>
      <c r="C23" s="266">
        <f>尾張地区②!G39</f>
        <v>0</v>
      </c>
    </row>
    <row r="24" spans="1:3" ht="21.95" customHeight="1" x14ac:dyDescent="0.15">
      <c r="A24" s="89" t="s">
        <v>367</v>
      </c>
      <c r="B24" s="239">
        <f>尾張地区②!J39</f>
        <v>7150</v>
      </c>
      <c r="C24" s="266">
        <f>尾張地区②!K39</f>
        <v>0</v>
      </c>
    </row>
    <row r="25" spans="1:3" ht="21.95" customHeight="1" x14ac:dyDescent="0.15">
      <c r="A25" s="89" t="s">
        <v>368</v>
      </c>
      <c r="B25" s="239">
        <f>尾張地区②!N28</f>
        <v>2350</v>
      </c>
      <c r="C25" s="266">
        <f>尾張地区②!O28</f>
        <v>0</v>
      </c>
    </row>
    <row r="26" spans="1:3" ht="21.95" customHeight="1" x14ac:dyDescent="0.15">
      <c r="A26" s="89" t="s">
        <v>369</v>
      </c>
      <c r="B26" s="239">
        <f>尾張地区②!N39</f>
        <v>2050</v>
      </c>
      <c r="C26" s="266">
        <f>尾張地区②!O39</f>
        <v>0</v>
      </c>
    </row>
    <row r="27" spans="1:3" ht="21.95" customHeight="1" x14ac:dyDescent="0.15">
      <c r="A27" s="89" t="s">
        <v>370</v>
      </c>
      <c r="B27" s="239">
        <f>尾張地区②!R25</f>
        <v>2000</v>
      </c>
      <c r="C27" s="266">
        <f>尾張地区②!S25</f>
        <v>0</v>
      </c>
    </row>
    <row r="28" spans="1:3" ht="21.95" customHeight="1" x14ac:dyDescent="0.15">
      <c r="A28" s="89" t="s">
        <v>371</v>
      </c>
      <c r="B28" s="239">
        <f>尾張地区②!R39</f>
        <v>1800</v>
      </c>
      <c r="C28" s="266">
        <f>尾張地区②!S39</f>
        <v>0</v>
      </c>
    </row>
    <row r="29" spans="1:3" ht="21.95" customHeight="1" x14ac:dyDescent="0.15">
      <c r="A29" s="87" t="s">
        <v>229</v>
      </c>
      <c r="B29" s="238">
        <f>尾張地区③!B21</f>
        <v>950</v>
      </c>
      <c r="C29" s="265">
        <f>尾張地区③!C21</f>
        <v>0</v>
      </c>
    </row>
    <row r="30" spans="1:3" ht="21.95" customHeight="1" x14ac:dyDescent="0.15">
      <c r="A30" s="89" t="s">
        <v>230</v>
      </c>
      <c r="B30" s="239">
        <f>尾張地区③!B37</f>
        <v>950</v>
      </c>
      <c r="C30" s="266">
        <f>尾張地区③!C37</f>
        <v>0</v>
      </c>
    </row>
    <row r="31" spans="1:3" ht="21.95" customHeight="1" x14ac:dyDescent="0.15">
      <c r="A31" s="89" t="s">
        <v>372</v>
      </c>
      <c r="B31" s="239">
        <f>尾張地区③!F21</f>
        <v>1850</v>
      </c>
      <c r="C31" s="266">
        <f>尾張地区③!G21</f>
        <v>0</v>
      </c>
    </row>
    <row r="32" spans="1:3" ht="21.95" customHeight="1" x14ac:dyDescent="0.15">
      <c r="A32" s="89" t="s">
        <v>373</v>
      </c>
      <c r="B32" s="239">
        <f>尾張地区③!F37</f>
        <v>1600</v>
      </c>
      <c r="C32" s="266">
        <f>尾張地区③!G37</f>
        <v>0</v>
      </c>
    </row>
    <row r="33" spans="1:3" ht="21.95" customHeight="1" x14ac:dyDescent="0.15">
      <c r="A33" s="89" t="s">
        <v>374</v>
      </c>
      <c r="B33" s="239">
        <f>尾張地区③!J21</f>
        <v>1350</v>
      </c>
      <c r="C33" s="266">
        <f>尾張地区③!K21</f>
        <v>0</v>
      </c>
    </row>
    <row r="34" spans="1:3" ht="21.95" customHeight="1" x14ac:dyDescent="0.15">
      <c r="A34" s="89" t="s">
        <v>375</v>
      </c>
      <c r="B34" s="239">
        <f>尾張地区③!J40</f>
        <v>1850</v>
      </c>
      <c r="C34" s="266">
        <f>尾張地区③!K40</f>
        <v>0</v>
      </c>
    </row>
    <row r="35" spans="1:3" ht="21.95" customHeight="1" x14ac:dyDescent="0.15">
      <c r="A35" s="89" t="s">
        <v>376</v>
      </c>
      <c r="B35" s="239">
        <f>尾張地区③!N20</f>
        <v>850</v>
      </c>
      <c r="C35" s="266">
        <f>尾張地区③!O20</f>
        <v>0</v>
      </c>
    </row>
    <row r="36" spans="1:3" ht="21.95" customHeight="1" thickBot="1" x14ac:dyDescent="0.2">
      <c r="A36" s="242" t="s">
        <v>377</v>
      </c>
      <c r="B36" s="243">
        <f>尾張地区③!N40</f>
        <v>2400</v>
      </c>
      <c r="C36" s="267">
        <f>尾張地区③!O40</f>
        <v>0</v>
      </c>
    </row>
    <row r="37" spans="1:3" ht="21.95" customHeight="1" thickTop="1" thickBot="1" x14ac:dyDescent="0.2">
      <c r="A37" s="240" t="s">
        <v>193</v>
      </c>
      <c r="B37" s="241">
        <f>SUM(B9:B36)</f>
        <v>57750</v>
      </c>
      <c r="C37" s="268">
        <f>SUM(C9:C36)</f>
        <v>0</v>
      </c>
    </row>
    <row r="38" spans="1:3" ht="21.95" customHeight="1" thickBot="1" x14ac:dyDescent="0.2">
      <c r="A38" s="236"/>
      <c r="B38" s="237"/>
      <c r="C38" s="237"/>
    </row>
    <row r="39" spans="1:3" ht="21.95" customHeight="1" thickBot="1" x14ac:dyDescent="0.2">
      <c r="A39" s="84" t="s">
        <v>191</v>
      </c>
      <c r="B39" s="85" t="s">
        <v>195</v>
      </c>
      <c r="C39" s="86" t="s">
        <v>703</v>
      </c>
    </row>
    <row r="40" spans="1:3" ht="21.95" customHeight="1" x14ac:dyDescent="0.15">
      <c r="A40" s="87" t="s">
        <v>704</v>
      </c>
      <c r="B40" s="238">
        <f>名古屋市!B25</f>
        <v>62550</v>
      </c>
      <c r="C40" s="265">
        <f>名古屋市!C25</f>
        <v>0</v>
      </c>
    </row>
    <row r="41" spans="1:3" ht="21.95" customHeight="1" x14ac:dyDescent="0.15">
      <c r="A41" s="89" t="s">
        <v>705</v>
      </c>
      <c r="B41" s="239">
        <f>B37</f>
        <v>57750</v>
      </c>
      <c r="C41" s="266">
        <f>C37</f>
        <v>0</v>
      </c>
    </row>
    <row r="42" spans="1:3" ht="21.95" customHeight="1" thickBot="1" x14ac:dyDescent="0.2">
      <c r="A42" s="242" t="s">
        <v>706</v>
      </c>
      <c r="B42" s="243">
        <f>三河地区!B27</f>
        <v>25900</v>
      </c>
      <c r="C42" s="267">
        <f>三河地区!C27</f>
        <v>0</v>
      </c>
    </row>
    <row r="43" spans="1:3" ht="21.95" customHeight="1" thickTop="1" thickBot="1" x14ac:dyDescent="0.2">
      <c r="A43" s="240" t="s">
        <v>707</v>
      </c>
      <c r="B43" s="244">
        <f>SUM(B40:B42)</f>
        <v>146200</v>
      </c>
      <c r="C43" s="268">
        <f>SUM(C40:C42)</f>
        <v>0</v>
      </c>
    </row>
    <row r="44" spans="1:3" ht="17.25" customHeight="1" x14ac:dyDescent="0.15"/>
    <row r="45" spans="1:3" ht="21.95" customHeight="1" x14ac:dyDescent="0.15">
      <c r="C45" s="35" t="s">
        <v>664</v>
      </c>
    </row>
    <row r="46" spans="1:3" ht="21.95" customHeight="1" x14ac:dyDescent="0.15">
      <c r="C46" s="199" t="str">
        <f>名古屋市!C34</f>
        <v>２０２５年５月</v>
      </c>
    </row>
    <row r="47" spans="1:3" ht="21.95" customHeight="1" x14ac:dyDescent="0.15"/>
    <row r="48" spans="1:3"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6">
    <mergeCell ref="A7:C7"/>
    <mergeCell ref="B1:C1"/>
    <mergeCell ref="B2:C2"/>
    <mergeCell ref="B3:C3"/>
    <mergeCell ref="B4:C4"/>
    <mergeCell ref="B5:C5"/>
  </mergeCells>
  <phoneticPr fontId="2"/>
  <printOptions horizontalCentered="1"/>
  <pageMargins left="0.78740157480314965" right="0.78740157480314965" top="0.79" bottom="0.39" header="0.76" footer="0.43307086614173229"/>
  <pageSetup paperSize="9" scale="82" orientation="portrait" horizontalDpi="4294967293" verticalDpi="96"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49"/>
  <sheetViews>
    <sheetView showZeros="0" zoomScale="70" zoomScaleNormal="70" zoomScaleSheetLayoutView="75" workbookViewId="0"/>
  </sheetViews>
  <sheetFormatPr defaultRowHeight="19.5" customHeight="1" x14ac:dyDescent="0.15"/>
  <cols>
    <col min="1" max="1" width="12.625" style="115" customWidth="1"/>
    <col min="2" max="3" width="12.625" style="7" customWidth="1"/>
    <col min="4" max="4" width="2.625" style="7" customWidth="1"/>
    <col min="5" max="7" width="12.625" style="7" customWidth="1"/>
    <col min="8" max="8" width="2.625" style="7" customWidth="1"/>
    <col min="9" max="9" width="12.625" style="115" customWidth="1"/>
    <col min="10" max="11" width="12.625" style="7" customWidth="1"/>
    <col min="12" max="12" width="2.625" style="7" customWidth="1"/>
    <col min="13" max="15" width="12.625" style="7" customWidth="1"/>
    <col min="16" max="16" width="2.625" style="7" customWidth="1"/>
    <col min="17" max="19" width="12.625" style="7" customWidth="1"/>
    <col min="20" max="20" width="7.625" style="7" customWidth="1"/>
    <col min="25" max="16384" width="9" style="7"/>
  </cols>
  <sheetData>
    <row r="1" spans="1:20" s="5" customFormat="1" ht="42" customHeight="1" x14ac:dyDescent="0.3">
      <c r="A1" s="83" t="s">
        <v>216</v>
      </c>
      <c r="B1" s="77"/>
      <c r="C1" s="77"/>
      <c r="D1" s="77"/>
      <c r="E1" s="77"/>
      <c r="F1" s="77"/>
      <c r="G1" s="77"/>
      <c r="H1" s="77"/>
      <c r="I1" s="77"/>
      <c r="J1" s="77"/>
      <c r="K1" s="77"/>
      <c r="L1" s="77"/>
      <c r="M1" s="77"/>
      <c r="N1" s="7"/>
      <c r="O1" s="7"/>
    </row>
    <row r="2" spans="1:20" s="76" customFormat="1" ht="21.75" customHeight="1" x14ac:dyDescent="0.15">
      <c r="A2" s="318" t="s">
        <v>217</v>
      </c>
      <c r="B2" s="319">
        <f>尾張地区!B2</f>
        <v>0</v>
      </c>
      <c r="C2" s="319"/>
      <c r="D2" s="319"/>
      <c r="E2" s="319"/>
      <c r="F2" s="320"/>
      <c r="G2" s="318" t="s">
        <v>218</v>
      </c>
      <c r="H2" s="319">
        <f>尾張地区!B4</f>
        <v>0</v>
      </c>
      <c r="I2" s="319"/>
      <c r="J2" s="320"/>
      <c r="K2" s="318" t="s">
        <v>219</v>
      </c>
      <c r="L2" s="334">
        <f>尾張地区!B1</f>
        <v>0</v>
      </c>
      <c r="M2" s="334"/>
      <c r="N2" s="334"/>
      <c r="O2" s="334"/>
      <c r="P2" s="335"/>
      <c r="Q2" s="324" t="s">
        <v>220</v>
      </c>
      <c r="R2" s="324"/>
      <c r="S2" s="324"/>
    </row>
    <row r="3" spans="1:20" s="76" customFormat="1" ht="21.75" customHeight="1" x14ac:dyDescent="0.15">
      <c r="A3" s="318"/>
      <c r="B3" s="321"/>
      <c r="C3" s="321"/>
      <c r="D3" s="321"/>
      <c r="E3" s="321"/>
      <c r="F3" s="322"/>
      <c r="G3" s="318"/>
      <c r="H3" s="321"/>
      <c r="I3" s="321"/>
      <c r="J3" s="322"/>
      <c r="K3" s="318"/>
      <c r="L3" s="336"/>
      <c r="M3" s="336"/>
      <c r="N3" s="336"/>
      <c r="O3" s="336"/>
      <c r="P3" s="337"/>
      <c r="Q3" s="328">
        <f>尾張地区!B5</f>
        <v>0</v>
      </c>
      <c r="R3" s="329"/>
      <c r="S3" s="330"/>
    </row>
    <row r="4" spans="1:20" s="76" customFormat="1" ht="21.75" customHeight="1" x14ac:dyDescent="0.15">
      <c r="A4" s="318" t="s">
        <v>221</v>
      </c>
      <c r="B4" s="319">
        <f>尾張地区!B3</f>
        <v>0</v>
      </c>
      <c r="C4" s="319"/>
      <c r="D4" s="319"/>
      <c r="E4" s="319"/>
      <c r="F4" s="320"/>
      <c r="G4" s="318" t="s">
        <v>222</v>
      </c>
      <c r="H4" s="323">
        <f>C24+C32+C39+G14+G25+G39+K18+K23+K30+K39+S23</f>
        <v>0</v>
      </c>
      <c r="I4" s="319"/>
      <c r="J4" s="320"/>
      <c r="K4" s="318"/>
      <c r="L4" s="336"/>
      <c r="M4" s="336"/>
      <c r="N4" s="336"/>
      <c r="O4" s="336"/>
      <c r="P4" s="337"/>
      <c r="Q4" s="328"/>
      <c r="R4" s="329"/>
      <c r="S4" s="330"/>
    </row>
    <row r="5" spans="1:20" s="76" customFormat="1" ht="21.75" customHeight="1" x14ac:dyDescent="0.15">
      <c r="A5" s="318"/>
      <c r="B5" s="321"/>
      <c r="C5" s="321"/>
      <c r="D5" s="321"/>
      <c r="E5" s="321"/>
      <c r="F5" s="322"/>
      <c r="G5" s="318"/>
      <c r="H5" s="321"/>
      <c r="I5" s="321"/>
      <c r="J5" s="322"/>
      <c r="K5" s="318"/>
      <c r="L5" s="338"/>
      <c r="M5" s="338"/>
      <c r="N5" s="338"/>
      <c r="O5" s="338"/>
      <c r="P5" s="339"/>
      <c r="Q5" s="331"/>
      <c r="R5" s="332"/>
      <c r="S5" s="333"/>
    </row>
    <row r="6" spans="1:20" s="1" customFormat="1" ht="19.5" customHeight="1" x14ac:dyDescent="0.2">
      <c r="A6" s="2"/>
      <c r="B6" s="3"/>
      <c r="C6" s="9"/>
      <c r="D6" s="3"/>
      <c r="E6" s="2"/>
      <c r="F6" s="3"/>
      <c r="G6" s="9"/>
      <c r="I6" s="6"/>
      <c r="J6" s="3"/>
      <c r="K6" s="9"/>
      <c r="L6" s="3"/>
      <c r="M6" s="6"/>
      <c r="N6" s="3"/>
      <c r="O6" s="9"/>
      <c r="Q6" s="2"/>
      <c r="R6" s="3"/>
      <c r="S6" s="9"/>
    </row>
    <row r="7" spans="1:20" ht="20.25" customHeight="1" thickBot="1" x14ac:dyDescent="0.2">
      <c r="A7" s="90" t="s">
        <v>358</v>
      </c>
      <c r="B7" s="3"/>
      <c r="C7" s="3"/>
      <c r="E7" s="93" t="s">
        <v>224</v>
      </c>
      <c r="I7" s="117" t="s">
        <v>227</v>
      </c>
      <c r="J7" s="118"/>
      <c r="L7" s="1"/>
      <c r="M7" s="90" t="s">
        <v>231</v>
      </c>
      <c r="N7" s="91"/>
      <c r="O7" s="92"/>
      <c r="P7" s="1"/>
      <c r="Q7" s="93" t="s">
        <v>378</v>
      </c>
    </row>
    <row r="8" spans="1:20" ht="18.75" customHeight="1" thickBot="1" x14ac:dyDescent="0.2">
      <c r="A8" s="62" t="s">
        <v>379</v>
      </c>
      <c r="B8" s="63" t="s">
        <v>380</v>
      </c>
      <c r="C8" s="64" t="s">
        <v>192</v>
      </c>
      <c r="E8" s="62" t="s">
        <v>379</v>
      </c>
      <c r="F8" s="63" t="s">
        <v>380</v>
      </c>
      <c r="G8" s="64" t="s">
        <v>192</v>
      </c>
      <c r="H8" s="1"/>
      <c r="I8" s="62" t="s">
        <v>379</v>
      </c>
      <c r="J8" s="63" t="s">
        <v>380</v>
      </c>
      <c r="K8" s="64" t="s">
        <v>192</v>
      </c>
      <c r="L8" s="1"/>
      <c r="M8" s="67" t="s">
        <v>379</v>
      </c>
      <c r="N8" s="68" t="s">
        <v>380</v>
      </c>
      <c r="O8" s="69" t="s">
        <v>192</v>
      </c>
      <c r="P8" s="1"/>
      <c r="Q8" s="62" t="s">
        <v>379</v>
      </c>
      <c r="R8" s="63" t="s">
        <v>380</v>
      </c>
      <c r="S8" s="64" t="s">
        <v>192</v>
      </c>
      <c r="T8" s="1"/>
    </row>
    <row r="9" spans="1:20" ht="18.75" customHeight="1" x14ac:dyDescent="0.15">
      <c r="A9" s="22" t="s">
        <v>698</v>
      </c>
      <c r="B9" s="14">
        <v>350</v>
      </c>
      <c r="C9" s="15"/>
      <c r="D9" s="94"/>
      <c r="E9" s="23" t="s">
        <v>387</v>
      </c>
      <c r="F9" s="16">
        <v>200</v>
      </c>
      <c r="G9" s="17"/>
      <c r="H9" s="94"/>
      <c r="I9" s="22" t="s">
        <v>699</v>
      </c>
      <c r="J9" s="14">
        <v>550</v>
      </c>
      <c r="K9" s="15"/>
      <c r="L9" s="94"/>
      <c r="M9" s="22" t="s">
        <v>232</v>
      </c>
      <c r="N9" s="14">
        <v>300</v>
      </c>
      <c r="O9" s="15"/>
      <c r="P9" s="94"/>
      <c r="Q9" s="23" t="s">
        <v>234</v>
      </c>
      <c r="R9" s="16">
        <v>200</v>
      </c>
      <c r="S9" s="17"/>
      <c r="T9" s="1"/>
    </row>
    <row r="10" spans="1:20" ht="18.75" customHeight="1" x14ac:dyDescent="0.15">
      <c r="A10" s="23" t="s">
        <v>249</v>
      </c>
      <c r="B10" s="16">
        <v>200</v>
      </c>
      <c r="C10" s="17"/>
      <c r="D10" s="94"/>
      <c r="E10" s="23" t="s">
        <v>388</v>
      </c>
      <c r="F10" s="16">
        <v>150</v>
      </c>
      <c r="G10" s="17"/>
      <c r="H10" s="94"/>
      <c r="I10" s="23" t="s">
        <v>684</v>
      </c>
      <c r="J10" s="16">
        <v>300</v>
      </c>
      <c r="K10" s="17"/>
      <c r="L10" s="94"/>
      <c r="M10" s="23" t="s">
        <v>233</v>
      </c>
      <c r="N10" s="16">
        <v>850</v>
      </c>
      <c r="O10" s="17"/>
      <c r="P10" s="94"/>
      <c r="Q10" s="23" t="s">
        <v>701</v>
      </c>
      <c r="R10" s="16">
        <v>450</v>
      </c>
      <c r="S10" s="17"/>
      <c r="T10" s="1"/>
    </row>
    <row r="11" spans="1:20" ht="18.75" customHeight="1" x14ac:dyDescent="0.15">
      <c r="A11" s="23" t="s">
        <v>251</v>
      </c>
      <c r="B11" s="16">
        <v>250</v>
      </c>
      <c r="C11" s="17"/>
      <c r="D11" s="94"/>
      <c r="E11" s="23" t="s">
        <v>389</v>
      </c>
      <c r="F11" s="16">
        <v>200</v>
      </c>
      <c r="G11" s="17"/>
      <c r="H11" s="94"/>
      <c r="I11" s="23" t="s">
        <v>409</v>
      </c>
      <c r="J11" s="16">
        <v>400</v>
      </c>
      <c r="K11" s="17"/>
      <c r="L11" s="94"/>
      <c r="M11" s="23" t="s">
        <v>235</v>
      </c>
      <c r="N11" s="16">
        <v>800</v>
      </c>
      <c r="O11" s="17"/>
      <c r="P11" s="94"/>
      <c r="Q11" s="23" t="s">
        <v>826</v>
      </c>
      <c r="R11" s="16">
        <v>250</v>
      </c>
      <c r="S11" s="17"/>
      <c r="T11" s="1"/>
    </row>
    <row r="12" spans="1:20" ht="18.75" customHeight="1" x14ac:dyDescent="0.15">
      <c r="A12" s="23" t="s">
        <v>252</v>
      </c>
      <c r="B12" s="16">
        <v>150</v>
      </c>
      <c r="C12" s="17"/>
      <c r="D12" s="94"/>
      <c r="E12" s="23" t="s">
        <v>250</v>
      </c>
      <c r="F12" s="16">
        <v>600</v>
      </c>
      <c r="G12" s="17"/>
      <c r="H12" s="94"/>
      <c r="I12" s="23" t="s">
        <v>410</v>
      </c>
      <c r="J12" s="16">
        <v>200</v>
      </c>
      <c r="K12" s="17"/>
      <c r="L12" s="94"/>
      <c r="M12" s="23" t="s">
        <v>381</v>
      </c>
      <c r="N12" s="16">
        <v>250</v>
      </c>
      <c r="O12" s="17"/>
      <c r="P12" s="94"/>
      <c r="Q12" s="95" t="s">
        <v>237</v>
      </c>
      <c r="R12" s="14">
        <v>250</v>
      </c>
      <c r="S12" s="17"/>
      <c r="T12" s="1"/>
    </row>
    <row r="13" spans="1:20" ht="18.75" customHeight="1" x14ac:dyDescent="0.15">
      <c r="A13" s="23" t="s">
        <v>253</v>
      </c>
      <c r="B13" s="16">
        <v>300</v>
      </c>
      <c r="C13" s="17"/>
      <c r="D13" s="94"/>
      <c r="E13" s="23" t="s">
        <v>390</v>
      </c>
      <c r="F13" s="16">
        <v>250</v>
      </c>
      <c r="G13" s="17"/>
      <c r="H13" s="94"/>
      <c r="I13" s="61" t="s">
        <v>269</v>
      </c>
      <c r="J13" s="16">
        <v>250</v>
      </c>
      <c r="K13" s="17"/>
      <c r="L13" s="94"/>
      <c r="M13" s="23" t="s">
        <v>382</v>
      </c>
      <c r="N13" s="16">
        <v>50</v>
      </c>
      <c r="O13" s="17"/>
      <c r="P13" s="94"/>
      <c r="Q13" s="61" t="s">
        <v>238</v>
      </c>
      <c r="R13" s="16">
        <v>250</v>
      </c>
      <c r="S13" s="17"/>
      <c r="T13" s="1"/>
    </row>
    <row r="14" spans="1:20" ht="18.75" customHeight="1" thickBot="1" x14ac:dyDescent="0.2">
      <c r="A14" s="23" t="s">
        <v>254</v>
      </c>
      <c r="B14" s="16">
        <v>500</v>
      </c>
      <c r="C14" s="17"/>
      <c r="E14" s="25" t="s">
        <v>241</v>
      </c>
      <c r="F14" s="20">
        <f>SUM(F9:F13)</f>
        <v>1400</v>
      </c>
      <c r="G14" s="51">
        <f>SUM(G9:G13)</f>
        <v>0</v>
      </c>
      <c r="H14" s="94"/>
      <c r="I14" s="61" t="s">
        <v>270</v>
      </c>
      <c r="J14" s="16">
        <v>200</v>
      </c>
      <c r="K14" s="17"/>
      <c r="L14" s="94"/>
      <c r="M14" s="23" t="s">
        <v>236</v>
      </c>
      <c r="N14" s="16">
        <v>150</v>
      </c>
      <c r="O14" s="17"/>
      <c r="P14" s="94"/>
      <c r="Q14" s="23" t="s">
        <v>386</v>
      </c>
      <c r="R14" s="16">
        <v>150</v>
      </c>
      <c r="S14" s="17"/>
      <c r="T14" s="1"/>
    </row>
    <row r="15" spans="1:20" ht="18.75" customHeight="1" thickBot="1" x14ac:dyDescent="0.2">
      <c r="A15" s="23" t="s">
        <v>255</v>
      </c>
      <c r="B15" s="16">
        <v>250</v>
      </c>
      <c r="C15" s="17"/>
      <c r="E15" s="93" t="s">
        <v>226</v>
      </c>
      <c r="F15" s="60"/>
      <c r="H15" s="94"/>
      <c r="I15" s="61"/>
      <c r="J15" s="16"/>
      <c r="K15" s="17"/>
      <c r="L15" s="94"/>
      <c r="M15" s="23" t="s">
        <v>383</v>
      </c>
      <c r="N15" s="16">
        <v>200</v>
      </c>
      <c r="O15" s="17"/>
      <c r="P15" s="94"/>
      <c r="Q15" s="23"/>
      <c r="R15" s="16"/>
      <c r="S15" s="17"/>
      <c r="T15" s="1"/>
    </row>
    <row r="16" spans="1:20" ht="18.75" customHeight="1" thickBot="1" x14ac:dyDescent="0.2">
      <c r="A16" s="23" t="s">
        <v>256</v>
      </c>
      <c r="B16" s="16">
        <v>200</v>
      </c>
      <c r="C16" s="17"/>
      <c r="E16" s="62" t="s">
        <v>379</v>
      </c>
      <c r="F16" s="63" t="s">
        <v>380</v>
      </c>
      <c r="G16" s="64" t="s">
        <v>192</v>
      </c>
      <c r="H16" s="94"/>
      <c r="I16" s="23"/>
      <c r="J16" s="16"/>
      <c r="K16" s="17"/>
      <c r="L16" s="94"/>
      <c r="M16" s="23" t="s">
        <v>384</v>
      </c>
      <c r="N16" s="16">
        <v>150</v>
      </c>
      <c r="O16" s="17"/>
      <c r="P16" s="94"/>
      <c r="Q16" s="23"/>
      <c r="R16" s="16"/>
      <c r="S16" s="17"/>
      <c r="T16" s="1"/>
    </row>
    <row r="17" spans="1:28" ht="18.75" customHeight="1" x14ac:dyDescent="0.15">
      <c r="A17" s="22" t="s">
        <v>257</v>
      </c>
      <c r="B17" s="14">
        <v>200</v>
      </c>
      <c r="C17" s="17"/>
      <c r="D17" s="94"/>
      <c r="E17" s="22" t="s">
        <v>391</v>
      </c>
      <c r="F17" s="14">
        <v>300</v>
      </c>
      <c r="G17" s="17"/>
      <c r="H17" s="1"/>
      <c r="I17" s="23"/>
      <c r="J17" s="16"/>
      <c r="K17" s="17"/>
      <c r="L17" s="94"/>
      <c r="M17" s="23" t="s">
        <v>385</v>
      </c>
      <c r="N17" s="16">
        <v>100</v>
      </c>
      <c r="O17" s="17"/>
      <c r="P17" s="94"/>
      <c r="Q17" s="23"/>
      <c r="R17" s="16"/>
      <c r="S17" s="17"/>
      <c r="T17" s="1"/>
    </row>
    <row r="18" spans="1:28" ht="18.75" customHeight="1" thickBot="1" x14ac:dyDescent="0.2">
      <c r="A18" s="22" t="s">
        <v>258</v>
      </c>
      <c r="B18" s="14">
        <v>250</v>
      </c>
      <c r="C18" s="17"/>
      <c r="D18" s="94"/>
      <c r="E18" s="61" t="s">
        <v>392</v>
      </c>
      <c r="F18" s="16">
        <v>150</v>
      </c>
      <c r="G18" s="17"/>
      <c r="H18" s="1"/>
      <c r="I18" s="25" t="s">
        <v>241</v>
      </c>
      <c r="J18" s="20">
        <f>SUM(J9:J17)</f>
        <v>1900</v>
      </c>
      <c r="K18" s="51">
        <f>SUM(K9:K17)</f>
        <v>0</v>
      </c>
      <c r="L18" s="94"/>
      <c r="M18" s="23" t="s">
        <v>239</v>
      </c>
      <c r="N18" s="16">
        <v>600</v>
      </c>
      <c r="O18" s="17"/>
      <c r="P18" s="1"/>
      <c r="Q18" s="23"/>
      <c r="R18" s="16"/>
      <c r="S18" s="17"/>
      <c r="T18" s="1"/>
    </row>
    <row r="19" spans="1:28" ht="18.75" customHeight="1" thickBot="1" x14ac:dyDescent="0.2">
      <c r="A19" s="23" t="s">
        <v>259</v>
      </c>
      <c r="B19" s="16">
        <v>200</v>
      </c>
      <c r="C19" s="17"/>
      <c r="D19" s="94"/>
      <c r="E19" s="61" t="s">
        <v>393</v>
      </c>
      <c r="F19" s="16">
        <v>200</v>
      </c>
      <c r="G19" s="17"/>
      <c r="H19" s="1"/>
      <c r="I19" s="119" t="s">
        <v>228</v>
      </c>
      <c r="J19" s="118"/>
      <c r="L19" s="94"/>
      <c r="M19" s="23" t="s">
        <v>240</v>
      </c>
      <c r="N19" s="16">
        <v>150</v>
      </c>
      <c r="O19" s="17"/>
      <c r="P19" s="1"/>
      <c r="Q19" s="23"/>
      <c r="R19" s="16"/>
      <c r="S19" s="17"/>
      <c r="T19" s="1"/>
    </row>
    <row r="20" spans="1:28" ht="18.75" customHeight="1" thickBot="1" x14ac:dyDescent="0.2">
      <c r="A20" s="23" t="s">
        <v>691</v>
      </c>
      <c r="B20" s="16">
        <v>400</v>
      </c>
      <c r="C20" s="17"/>
      <c r="D20" s="94"/>
      <c r="E20" s="23" t="s">
        <v>394</v>
      </c>
      <c r="F20" s="16">
        <v>450</v>
      </c>
      <c r="G20" s="108"/>
      <c r="H20" s="94"/>
      <c r="I20" s="62" t="s">
        <v>379</v>
      </c>
      <c r="J20" s="63" t="s">
        <v>380</v>
      </c>
      <c r="K20" s="64" t="s">
        <v>192</v>
      </c>
      <c r="L20" s="94"/>
      <c r="M20" s="22" t="s">
        <v>242</v>
      </c>
      <c r="N20" s="14">
        <v>300</v>
      </c>
      <c r="O20" s="55"/>
      <c r="P20" s="1"/>
      <c r="Q20" s="96"/>
      <c r="R20" s="16"/>
      <c r="S20" s="17"/>
      <c r="T20" s="1"/>
    </row>
    <row r="21" spans="1:28" ht="18.75" customHeight="1" thickBot="1" x14ac:dyDescent="0.2">
      <c r="A21" s="33"/>
      <c r="B21" s="53"/>
      <c r="C21" s="108"/>
      <c r="D21" s="94"/>
      <c r="E21" s="23" t="s">
        <v>260</v>
      </c>
      <c r="F21" s="16">
        <v>200</v>
      </c>
      <c r="G21" s="17"/>
      <c r="H21" s="1"/>
      <c r="I21" s="23" t="s">
        <v>273</v>
      </c>
      <c r="J21" s="16">
        <v>2500</v>
      </c>
      <c r="K21" s="17"/>
      <c r="L21" s="94"/>
      <c r="M21" s="23" t="s">
        <v>243</v>
      </c>
      <c r="N21" s="16">
        <v>250</v>
      </c>
      <c r="O21" s="15"/>
      <c r="P21" s="1"/>
      <c r="Q21" s="25" t="s">
        <v>241</v>
      </c>
      <c r="R21" s="20">
        <f>SUM(R9:R20)</f>
        <v>1550</v>
      </c>
      <c r="S21" s="51">
        <f>SUM(S9:S20)</f>
        <v>0</v>
      </c>
      <c r="T21" s="1"/>
    </row>
    <row r="22" spans="1:28" ht="18.75" customHeight="1" x14ac:dyDescent="0.15">
      <c r="A22" s="33"/>
      <c r="B22" s="53"/>
      <c r="C22" s="108"/>
      <c r="D22" s="94"/>
      <c r="E22" s="23" t="s">
        <v>261</v>
      </c>
      <c r="F22" s="16">
        <v>300</v>
      </c>
      <c r="G22" s="17"/>
      <c r="H22" s="1"/>
      <c r="I22" s="354" t="s">
        <v>663</v>
      </c>
      <c r="J22" s="355"/>
      <c r="K22" s="356"/>
      <c r="L22" s="94"/>
      <c r="M22" s="23" t="s">
        <v>244</v>
      </c>
      <c r="N22" s="16">
        <v>250</v>
      </c>
      <c r="O22" s="17"/>
      <c r="P22" s="1"/>
      <c r="Q22" s="98"/>
      <c r="R22" s="99"/>
      <c r="S22" s="100"/>
      <c r="T22" s="1"/>
    </row>
    <row r="23" spans="1:28" ht="18.75" customHeight="1" thickBot="1" x14ac:dyDescent="0.2">
      <c r="A23" s="33"/>
      <c r="B23" s="53"/>
      <c r="C23" s="108"/>
      <c r="D23" s="94"/>
      <c r="E23" s="23"/>
      <c r="F23" s="16"/>
      <c r="G23" s="17"/>
      <c r="H23" s="1"/>
      <c r="I23" s="25" t="s">
        <v>241</v>
      </c>
      <c r="J23" s="20">
        <f>SUM(J20:J22)</f>
        <v>2500</v>
      </c>
      <c r="K23" s="51">
        <f>SUM(K21:K22)</f>
        <v>0</v>
      </c>
      <c r="L23" s="94"/>
      <c r="M23" s="23" t="s">
        <v>825</v>
      </c>
      <c r="N23" s="16">
        <v>250</v>
      </c>
      <c r="O23" s="17"/>
      <c r="P23" s="1"/>
      <c r="Q23" s="101" t="s">
        <v>193</v>
      </c>
      <c r="R23" s="102">
        <f>N39+R21</f>
        <v>6800</v>
      </c>
      <c r="S23" s="103">
        <f>O39+S21</f>
        <v>0</v>
      </c>
      <c r="T23" s="1"/>
    </row>
    <row r="24" spans="1:28" ht="18.75" customHeight="1" thickBot="1" x14ac:dyDescent="0.2">
      <c r="A24" s="25" t="s">
        <v>241</v>
      </c>
      <c r="B24" s="20">
        <f>SUM(B9:B22)</f>
        <v>3250</v>
      </c>
      <c r="C24" s="51">
        <f>SUM(C9:C22)</f>
        <v>0</v>
      </c>
      <c r="D24" s="94"/>
      <c r="E24" s="109"/>
      <c r="F24" s="53"/>
      <c r="G24" s="108"/>
      <c r="H24" s="1"/>
      <c r="I24" s="119" t="s">
        <v>361</v>
      </c>
      <c r="J24" s="118"/>
      <c r="L24" s="94"/>
      <c r="M24" s="23" t="s">
        <v>245</v>
      </c>
      <c r="N24" s="16">
        <v>100</v>
      </c>
      <c r="O24" s="17"/>
      <c r="P24" s="1"/>
      <c r="Q24" s="104"/>
      <c r="R24" s="105"/>
      <c r="S24" s="106"/>
      <c r="T24" s="1"/>
    </row>
    <row r="25" spans="1:28" ht="18.75" customHeight="1" thickBot="1" x14ac:dyDescent="0.2">
      <c r="A25" s="90" t="s">
        <v>395</v>
      </c>
      <c r="B25" s="3"/>
      <c r="C25" s="3"/>
      <c r="E25" s="25" t="s">
        <v>241</v>
      </c>
      <c r="F25" s="20">
        <f>SUM(F17:F24)</f>
        <v>1600</v>
      </c>
      <c r="G25" s="51">
        <f>SUM(G17:G24)</f>
        <v>0</v>
      </c>
      <c r="H25" s="94"/>
      <c r="I25" s="62" t="s">
        <v>379</v>
      </c>
      <c r="J25" s="63" t="s">
        <v>380</v>
      </c>
      <c r="K25" s="64" t="s">
        <v>192</v>
      </c>
      <c r="L25" s="94"/>
      <c r="M25" s="23" t="s">
        <v>246</v>
      </c>
      <c r="N25" s="16">
        <v>200</v>
      </c>
      <c r="O25" s="17"/>
      <c r="P25" s="1"/>
      <c r="Q25" s="46"/>
      <c r="R25" s="47"/>
      <c r="S25" s="26"/>
      <c r="T25" s="1"/>
    </row>
    <row r="26" spans="1:28" ht="18.75" customHeight="1" thickBot="1" x14ac:dyDescent="0.2">
      <c r="A26" s="62" t="s">
        <v>379</v>
      </c>
      <c r="B26" s="63" t="s">
        <v>380</v>
      </c>
      <c r="C26" s="64" t="s">
        <v>192</v>
      </c>
      <c r="E26" s="93" t="s">
        <v>396</v>
      </c>
      <c r="H26" s="94"/>
      <c r="I26" s="23" t="s">
        <v>274</v>
      </c>
      <c r="J26" s="16">
        <v>150</v>
      </c>
      <c r="K26" s="17"/>
      <c r="L26" s="94"/>
      <c r="M26" s="23" t="s">
        <v>247</v>
      </c>
      <c r="N26" s="16">
        <v>200</v>
      </c>
      <c r="O26" s="17"/>
      <c r="P26" s="1"/>
      <c r="Q26" s="46"/>
      <c r="R26" s="47"/>
      <c r="S26" s="26"/>
      <c r="T26" s="1"/>
    </row>
    <row r="27" spans="1:28" ht="18.75" customHeight="1" thickBot="1" x14ac:dyDescent="0.2">
      <c r="A27" s="22" t="s">
        <v>397</v>
      </c>
      <c r="B27" s="14">
        <v>600</v>
      </c>
      <c r="C27" s="15"/>
      <c r="E27" s="62" t="s">
        <v>379</v>
      </c>
      <c r="F27" s="63" t="s">
        <v>380</v>
      </c>
      <c r="G27" s="64" t="s">
        <v>192</v>
      </c>
      <c r="H27" s="1"/>
      <c r="I27" s="23" t="s">
        <v>415</v>
      </c>
      <c r="J27" s="16">
        <v>200</v>
      </c>
      <c r="K27" s="17"/>
      <c r="L27" s="94"/>
      <c r="M27" s="23" t="s">
        <v>248</v>
      </c>
      <c r="N27" s="16">
        <v>100</v>
      </c>
      <c r="O27" s="17"/>
      <c r="P27" s="1"/>
      <c r="Q27" s="46"/>
      <c r="R27" s="47"/>
      <c r="S27" s="26"/>
      <c r="T27" s="1"/>
      <c r="Z27" s="46"/>
      <c r="AA27" s="47"/>
      <c r="AB27" s="78"/>
    </row>
    <row r="28" spans="1:28" ht="18.75" customHeight="1" x14ac:dyDescent="0.15">
      <c r="A28" s="23" t="s">
        <v>399</v>
      </c>
      <c r="B28" s="16">
        <v>150</v>
      </c>
      <c r="C28" s="17"/>
      <c r="D28" s="94"/>
      <c r="E28" s="23" t="s">
        <v>398</v>
      </c>
      <c r="F28" s="16">
        <v>300</v>
      </c>
      <c r="G28" s="17"/>
      <c r="H28" s="1"/>
      <c r="I28" s="23"/>
      <c r="J28" s="16"/>
      <c r="K28" s="17"/>
      <c r="L28" s="94"/>
      <c r="M28" s="23"/>
      <c r="N28" s="16"/>
      <c r="O28" s="17"/>
      <c r="P28" s="1"/>
      <c r="Q28" s="46"/>
      <c r="R28" s="47"/>
      <c r="S28" s="26"/>
      <c r="T28" s="1"/>
      <c r="Z28" s="46"/>
      <c r="AA28" s="47"/>
      <c r="AB28" s="78"/>
    </row>
    <row r="29" spans="1:28" ht="18.75" customHeight="1" x14ac:dyDescent="0.15">
      <c r="A29" s="23" t="s">
        <v>401</v>
      </c>
      <c r="B29" s="16">
        <v>250</v>
      </c>
      <c r="C29" s="17"/>
      <c r="D29" s="94"/>
      <c r="E29" s="23" t="s">
        <v>400</v>
      </c>
      <c r="F29" s="16">
        <v>150</v>
      </c>
      <c r="G29" s="17"/>
      <c r="H29" s="1"/>
      <c r="I29" s="23"/>
      <c r="J29" s="16"/>
      <c r="K29" s="17"/>
      <c r="L29" s="94"/>
      <c r="M29" s="23"/>
      <c r="N29" s="16"/>
      <c r="O29" s="17"/>
      <c r="P29" s="1"/>
      <c r="Q29" s="46"/>
      <c r="R29" s="47"/>
      <c r="S29" s="26"/>
      <c r="T29" s="46"/>
      <c r="U29" s="47"/>
      <c r="Z29" s="46"/>
      <c r="AA29" s="47"/>
      <c r="AB29" s="78"/>
    </row>
    <row r="30" spans="1:28" ht="18.75" customHeight="1" thickBot="1" x14ac:dyDescent="0.2">
      <c r="A30" s="23" t="s">
        <v>403</v>
      </c>
      <c r="B30" s="16">
        <v>350</v>
      </c>
      <c r="C30" s="17"/>
      <c r="D30" s="94"/>
      <c r="E30" s="23" t="s">
        <v>402</v>
      </c>
      <c r="F30" s="16">
        <v>100</v>
      </c>
      <c r="G30" s="17"/>
      <c r="H30" s="1"/>
      <c r="I30" s="25" t="s">
        <v>241</v>
      </c>
      <c r="J30" s="20">
        <f>SUM(J26:J29)</f>
        <v>350</v>
      </c>
      <c r="K30" s="51">
        <f>SUM(K26:K29)</f>
        <v>0</v>
      </c>
      <c r="L30" s="94"/>
      <c r="M30" s="23"/>
      <c r="N30" s="16"/>
      <c r="O30" s="17"/>
      <c r="P30" s="1"/>
      <c r="Q30" s="46"/>
      <c r="R30" s="47"/>
      <c r="S30" s="26"/>
      <c r="T30" s="46"/>
      <c r="U30" s="47"/>
    </row>
    <row r="31" spans="1:28" ht="18.75" customHeight="1" thickBot="1" x14ac:dyDescent="0.2">
      <c r="A31" s="23" t="s">
        <v>262</v>
      </c>
      <c r="B31" s="16">
        <v>150</v>
      </c>
      <c r="C31" s="17"/>
      <c r="D31" s="94"/>
      <c r="E31" s="23" t="s">
        <v>404</v>
      </c>
      <c r="F31" s="16">
        <v>250</v>
      </c>
      <c r="G31" s="17"/>
      <c r="H31" s="94"/>
      <c r="I31" s="93" t="s">
        <v>419</v>
      </c>
      <c r="L31" s="94"/>
      <c r="M31" s="23"/>
      <c r="N31" s="204"/>
      <c r="O31" s="17"/>
      <c r="P31" s="1"/>
      <c r="Q31" s="46"/>
      <c r="R31" s="47"/>
      <c r="S31" s="26"/>
      <c r="T31" s="46"/>
      <c r="U31" s="47"/>
    </row>
    <row r="32" spans="1:28" ht="18.75" customHeight="1" thickBot="1" x14ac:dyDescent="0.2">
      <c r="A32" s="25" t="s">
        <v>241</v>
      </c>
      <c r="B32" s="20">
        <f>SUM(B27:B31)</f>
        <v>1500</v>
      </c>
      <c r="C32" s="51">
        <f>SUM(C27:C31)</f>
        <v>0</v>
      </c>
      <c r="D32" s="94"/>
      <c r="E32" s="23" t="s">
        <v>405</v>
      </c>
      <c r="F32" s="16">
        <v>200</v>
      </c>
      <c r="G32" s="17"/>
      <c r="H32" s="94"/>
      <c r="I32" s="62" t="s">
        <v>379</v>
      </c>
      <c r="J32" s="63" t="s">
        <v>380</v>
      </c>
      <c r="K32" s="64" t="s">
        <v>192</v>
      </c>
      <c r="L32" s="94"/>
      <c r="M32" s="23"/>
      <c r="N32" s="16"/>
      <c r="O32" s="17"/>
      <c r="P32" s="1"/>
      <c r="Q32" s="46"/>
      <c r="R32" s="47"/>
      <c r="S32" s="26"/>
      <c r="T32" s="46"/>
      <c r="U32" s="47"/>
    </row>
    <row r="33" spans="1:21" ht="18.75" customHeight="1" thickBot="1" x14ac:dyDescent="0.2">
      <c r="A33" s="93" t="s">
        <v>225</v>
      </c>
      <c r="B33" s="60" t="s">
        <v>264</v>
      </c>
      <c r="D33" s="94"/>
      <c r="E33" s="23" t="s">
        <v>263</v>
      </c>
      <c r="F33" s="16">
        <v>200</v>
      </c>
      <c r="G33" s="17"/>
      <c r="H33" s="94"/>
      <c r="I33" s="22" t="s">
        <v>276</v>
      </c>
      <c r="J33" s="14">
        <v>500</v>
      </c>
      <c r="K33" s="15"/>
      <c r="L33" s="1"/>
      <c r="M33" s="23"/>
      <c r="N33" s="16"/>
      <c r="O33" s="17"/>
      <c r="P33" s="1"/>
      <c r="Q33" s="46"/>
      <c r="R33" s="47"/>
      <c r="S33" s="26"/>
      <c r="T33" s="46"/>
      <c r="U33" s="47"/>
    </row>
    <row r="34" spans="1:21" ht="18.75" customHeight="1" thickBot="1" x14ac:dyDescent="0.2">
      <c r="A34" s="62" t="s">
        <v>379</v>
      </c>
      <c r="B34" s="63" t="s">
        <v>380</v>
      </c>
      <c r="C34" s="64" t="s">
        <v>192</v>
      </c>
      <c r="D34" s="94"/>
      <c r="E34" s="23" t="s">
        <v>265</v>
      </c>
      <c r="F34" s="16">
        <v>150</v>
      </c>
      <c r="G34" s="17"/>
      <c r="H34" s="94"/>
      <c r="I34" s="23" t="s">
        <v>683</v>
      </c>
      <c r="J34" s="16">
        <v>200</v>
      </c>
      <c r="K34" s="17"/>
      <c r="L34" s="1"/>
      <c r="M34" s="23"/>
      <c r="N34" s="16"/>
      <c r="O34" s="17"/>
      <c r="P34" s="1"/>
      <c r="Q34" s="46"/>
      <c r="R34" s="47"/>
      <c r="S34" s="26"/>
      <c r="T34" s="46"/>
      <c r="U34" s="47"/>
    </row>
    <row r="35" spans="1:21" ht="18.75" customHeight="1" x14ac:dyDescent="0.15">
      <c r="A35" s="23" t="s">
        <v>406</v>
      </c>
      <c r="B35" s="16">
        <v>400</v>
      </c>
      <c r="C35" s="17"/>
      <c r="D35" s="94"/>
      <c r="E35" s="23" t="s">
        <v>266</v>
      </c>
      <c r="F35" s="16">
        <v>100</v>
      </c>
      <c r="G35" s="17"/>
      <c r="H35" s="1"/>
      <c r="I35" s="23" t="s">
        <v>277</v>
      </c>
      <c r="J35" s="16">
        <v>150</v>
      </c>
      <c r="K35" s="17"/>
      <c r="L35" s="1"/>
      <c r="M35" s="23"/>
      <c r="N35" s="16"/>
      <c r="O35" s="17"/>
      <c r="P35" s="1"/>
      <c r="Q35" s="46"/>
      <c r="R35" s="47"/>
      <c r="S35" s="26"/>
      <c r="T35" s="46"/>
      <c r="U35" s="47"/>
    </row>
    <row r="36" spans="1:21" ht="18.75" customHeight="1" x14ac:dyDescent="0.15">
      <c r="A36" s="23" t="s">
        <v>812</v>
      </c>
      <c r="B36" s="16">
        <v>350</v>
      </c>
      <c r="C36" s="17"/>
      <c r="D36" s="94"/>
      <c r="E36" s="23" t="s">
        <v>267</v>
      </c>
      <c r="F36" s="16">
        <v>100</v>
      </c>
      <c r="G36" s="32"/>
      <c r="H36" s="1"/>
      <c r="I36" s="23"/>
      <c r="J36" s="16"/>
      <c r="K36" s="17"/>
      <c r="L36" s="1"/>
      <c r="M36" s="23"/>
      <c r="N36" s="16"/>
      <c r="O36" s="17"/>
      <c r="P36" s="1"/>
      <c r="Q36" s="46"/>
      <c r="R36" s="47"/>
      <c r="S36" s="26"/>
      <c r="T36" s="46"/>
      <c r="U36" s="47"/>
    </row>
    <row r="37" spans="1:21" ht="18.75" customHeight="1" x14ac:dyDescent="0.15">
      <c r="A37" s="23" t="s">
        <v>810</v>
      </c>
      <c r="B37" s="16">
        <v>400</v>
      </c>
      <c r="C37" s="17"/>
      <c r="D37" s="94"/>
      <c r="E37" s="23"/>
      <c r="F37" s="16"/>
      <c r="G37" s="32"/>
      <c r="I37" s="23"/>
      <c r="J37" s="16"/>
      <c r="K37" s="17"/>
      <c r="L37" s="1"/>
      <c r="M37" s="23"/>
      <c r="N37" s="16"/>
      <c r="O37" s="17"/>
      <c r="P37" s="1"/>
      <c r="Q37" s="46"/>
      <c r="R37" s="47"/>
      <c r="S37" s="26"/>
      <c r="T37" s="46"/>
      <c r="U37" s="47"/>
    </row>
    <row r="38" spans="1:21" ht="18.75" customHeight="1" x14ac:dyDescent="0.15">
      <c r="A38" s="23" t="s">
        <v>268</v>
      </c>
      <c r="B38" s="16">
        <v>100</v>
      </c>
      <c r="C38" s="17"/>
      <c r="D38" s="94"/>
      <c r="E38" s="23"/>
      <c r="F38" s="16"/>
      <c r="G38" s="32"/>
      <c r="I38" s="122"/>
      <c r="J38" s="14"/>
      <c r="K38" s="17"/>
      <c r="L38" s="34"/>
      <c r="M38" s="33"/>
      <c r="N38" s="53"/>
      <c r="O38" s="54"/>
      <c r="P38" s="37"/>
      <c r="Q38" s="46"/>
      <c r="R38" s="47"/>
      <c r="S38" s="26"/>
      <c r="T38" s="46"/>
      <c r="U38" s="47"/>
    </row>
    <row r="39" spans="1:21" ht="18.75" customHeight="1" thickBot="1" x14ac:dyDescent="0.2">
      <c r="A39" s="25" t="s">
        <v>241</v>
      </c>
      <c r="B39" s="20">
        <f>SUM(B35:B38)</f>
        <v>1250</v>
      </c>
      <c r="C39" s="51">
        <f>SUM(C35:C38)</f>
        <v>0</v>
      </c>
      <c r="E39" s="110" t="s">
        <v>241</v>
      </c>
      <c r="F39" s="111">
        <f>SUM(F28:F36)</f>
        <v>1550</v>
      </c>
      <c r="G39" s="112">
        <f>SUM(G28:G38)</f>
        <v>0</v>
      </c>
      <c r="I39" s="25" t="s">
        <v>241</v>
      </c>
      <c r="J39" s="20">
        <f>SUM(J33:J38)</f>
        <v>850</v>
      </c>
      <c r="K39" s="51">
        <f>SUM(K33:K38)</f>
        <v>0</v>
      </c>
      <c r="L39" s="34"/>
      <c r="M39" s="25" t="s">
        <v>241</v>
      </c>
      <c r="N39" s="20">
        <f>SUM(N9:N38)</f>
        <v>5250</v>
      </c>
      <c r="O39" s="51">
        <f>SUM(O9:O38)</f>
        <v>0</v>
      </c>
      <c r="P39" s="107"/>
      <c r="Q39" s="46"/>
      <c r="R39" s="47"/>
      <c r="S39" s="26"/>
      <c r="T39" s="46"/>
      <c r="U39" s="47"/>
    </row>
    <row r="40" spans="1:21" s="44" customFormat="1" ht="18.75" customHeight="1" x14ac:dyDescent="0.15">
      <c r="A40" s="113"/>
      <c r="B40" s="113"/>
      <c r="C40" s="113"/>
      <c r="D40" s="37"/>
      <c r="E40" s="37"/>
      <c r="F40" s="37"/>
      <c r="G40" s="37"/>
      <c r="H40" s="7"/>
      <c r="I40" s="37"/>
      <c r="J40" s="7"/>
      <c r="K40" s="7"/>
      <c r="L40" s="34"/>
      <c r="M40" s="37"/>
      <c r="N40" s="37"/>
      <c r="O40" s="37"/>
      <c r="P40" s="37"/>
      <c r="Q40" s="37"/>
      <c r="R40" s="326" t="s">
        <v>223</v>
      </c>
      <c r="S40" s="326"/>
      <c r="T40" s="193"/>
    </row>
    <row r="41" spans="1:21" s="44" customFormat="1" ht="15" customHeight="1" x14ac:dyDescent="0.15">
      <c r="A41" s="113"/>
      <c r="B41" s="113"/>
      <c r="C41" s="113"/>
      <c r="D41" s="114"/>
      <c r="E41" s="218"/>
      <c r="F41" s="218"/>
      <c r="G41" s="218"/>
      <c r="H41" s="7"/>
      <c r="I41" s="37"/>
      <c r="J41" s="193"/>
      <c r="K41" s="193"/>
      <c r="L41" s="34"/>
      <c r="M41" s="107"/>
      <c r="N41" s="107"/>
      <c r="O41" s="107"/>
      <c r="P41" s="37"/>
      <c r="Q41" s="37"/>
      <c r="R41" s="327" t="str">
        <f>名古屋市!C34</f>
        <v>２０２５年５月</v>
      </c>
      <c r="S41" s="327"/>
      <c r="T41" s="37"/>
    </row>
    <row r="42" spans="1:21" s="44" customFormat="1" ht="15" customHeight="1" x14ac:dyDescent="0.15">
      <c r="A42" s="113"/>
      <c r="B42" s="113"/>
      <c r="C42" s="113"/>
      <c r="D42" s="114"/>
      <c r="E42" s="218"/>
      <c r="F42" s="218"/>
      <c r="G42" s="218"/>
      <c r="H42" s="7"/>
      <c r="I42" s="37"/>
      <c r="J42" s="193"/>
      <c r="K42" s="193"/>
      <c r="L42" s="7"/>
      <c r="M42" s="37"/>
      <c r="N42" s="37"/>
      <c r="O42" s="37"/>
      <c r="P42" s="7"/>
      <c r="Q42" s="7"/>
      <c r="R42" s="7"/>
      <c r="S42" s="7"/>
      <c r="T42" s="193"/>
    </row>
    <row r="43" spans="1:21" s="44" customFormat="1" ht="15" customHeight="1" x14ac:dyDescent="0.15">
      <c r="A43" s="113"/>
      <c r="B43" s="113"/>
      <c r="C43" s="113"/>
      <c r="D43" s="113"/>
      <c r="E43" s="353"/>
      <c r="F43" s="353"/>
      <c r="G43" s="353"/>
      <c r="H43" s="7"/>
      <c r="I43" s="37"/>
      <c r="J43" s="193"/>
      <c r="K43" s="193"/>
      <c r="L43" s="7"/>
      <c r="M43" s="37"/>
      <c r="N43" s="37"/>
      <c r="O43" s="37"/>
      <c r="P43" s="7"/>
      <c r="Q43" s="7"/>
      <c r="R43" s="7"/>
      <c r="S43" s="7"/>
      <c r="T43" s="193"/>
    </row>
    <row r="44" spans="1:21" s="44" customFormat="1" ht="15" customHeight="1" x14ac:dyDescent="0.15">
      <c r="A44" s="115"/>
      <c r="B44" s="7"/>
      <c r="C44" s="7"/>
      <c r="D44" s="114"/>
      <c r="E44" s="353"/>
      <c r="F44" s="353"/>
      <c r="G44" s="353"/>
      <c r="H44" s="7"/>
      <c r="I44" s="37"/>
      <c r="J44" s="37"/>
      <c r="K44" s="37"/>
      <c r="L44" s="7"/>
      <c r="M44" s="7"/>
      <c r="N44" s="7"/>
      <c r="O44" s="7"/>
      <c r="P44" s="7"/>
      <c r="Q44" s="7"/>
      <c r="R44" s="7"/>
      <c r="S44" s="7"/>
      <c r="T44" s="193"/>
    </row>
    <row r="45" spans="1:21" s="44" customFormat="1" ht="15" customHeight="1" x14ac:dyDescent="0.15">
      <c r="A45" s="115"/>
      <c r="B45" s="7"/>
      <c r="C45" s="7"/>
      <c r="D45" s="113"/>
      <c r="E45" s="352"/>
      <c r="F45" s="352"/>
      <c r="G45" s="352"/>
      <c r="H45" s="7"/>
      <c r="I45" s="37"/>
      <c r="J45" s="193"/>
      <c r="K45" s="193"/>
      <c r="L45" s="7"/>
      <c r="M45" s="7"/>
      <c r="N45" s="7"/>
      <c r="O45" s="7"/>
      <c r="P45" s="7"/>
      <c r="Q45" s="7"/>
      <c r="R45" s="7"/>
      <c r="S45" s="7"/>
      <c r="T45" s="193"/>
    </row>
    <row r="46" spans="1:21" s="44" customFormat="1" ht="15" customHeight="1" x14ac:dyDescent="0.15">
      <c r="A46" s="115"/>
      <c r="B46" s="7"/>
      <c r="C46" s="7"/>
      <c r="D46" s="113"/>
      <c r="E46" s="353"/>
      <c r="F46" s="353"/>
      <c r="G46" s="353"/>
      <c r="H46" s="7"/>
      <c r="I46" s="37"/>
      <c r="J46" s="193"/>
      <c r="K46" s="193"/>
      <c r="L46" s="7"/>
      <c r="M46" s="7"/>
      <c r="N46" s="7"/>
      <c r="O46" s="7"/>
      <c r="P46" s="7"/>
      <c r="Q46" s="7"/>
      <c r="R46" s="7"/>
      <c r="S46" s="7"/>
      <c r="T46" s="193"/>
    </row>
    <row r="47" spans="1:21" s="44" customFormat="1" ht="15" customHeight="1" x14ac:dyDescent="0.15">
      <c r="A47" s="115"/>
      <c r="B47" s="7"/>
      <c r="C47" s="7"/>
      <c r="D47" s="113"/>
      <c r="E47" s="352"/>
      <c r="F47" s="352"/>
      <c r="G47" s="352"/>
      <c r="H47" s="7"/>
      <c r="I47" s="37"/>
      <c r="J47" s="193"/>
      <c r="K47" s="193"/>
      <c r="L47" s="7"/>
      <c r="M47" s="7"/>
      <c r="N47" s="7"/>
      <c r="O47" s="7"/>
      <c r="P47" s="7"/>
      <c r="Q47" s="7"/>
      <c r="R47" s="7"/>
      <c r="S47" s="7"/>
      <c r="T47" s="7"/>
    </row>
    <row r="48" spans="1:21" ht="14.25" x14ac:dyDescent="0.15">
      <c r="D48" s="113"/>
      <c r="E48" s="116"/>
      <c r="F48" s="114"/>
      <c r="G48" s="114"/>
      <c r="I48" s="37"/>
      <c r="J48" s="193"/>
      <c r="K48" s="193"/>
    </row>
    <row r="49" spans="4:11" ht="14.25" x14ac:dyDescent="0.15">
      <c r="D49" s="113"/>
      <c r="E49" s="82"/>
      <c r="F49" s="82"/>
      <c r="G49" s="82"/>
      <c r="I49" s="37"/>
      <c r="J49" s="193"/>
      <c r="K49" s="193"/>
    </row>
  </sheetData>
  <mergeCells count="20">
    <mergeCell ref="Q2:S2"/>
    <mergeCell ref="R40:S40"/>
    <mergeCell ref="R41:S41"/>
    <mergeCell ref="Q3:S5"/>
    <mergeCell ref="L2:P5"/>
    <mergeCell ref="A2:A3"/>
    <mergeCell ref="B2:F3"/>
    <mergeCell ref="A4:A5"/>
    <mergeCell ref="B4:F5"/>
    <mergeCell ref="G2:G3"/>
    <mergeCell ref="H2:J3"/>
    <mergeCell ref="G4:G5"/>
    <mergeCell ref="H4:J5"/>
    <mergeCell ref="E47:G47"/>
    <mergeCell ref="E43:G43"/>
    <mergeCell ref="E46:G46"/>
    <mergeCell ref="I22:K22"/>
    <mergeCell ref="E44:G44"/>
    <mergeCell ref="E45:G45"/>
    <mergeCell ref="K2:K5"/>
  </mergeCells>
  <phoneticPr fontId="2"/>
  <printOptions horizontalCentered="1"/>
  <pageMargins left="0.39370078740157483" right="0.39370078740157483" top="0.3" bottom="0.28000000000000003" header="0.24" footer="0.21"/>
  <pageSetup paperSize="9" scale="70" orientation="landscape" verticalDpi="96" r:id="rId1"/>
  <headerFooter alignWithMargins="0"/>
  <rowBreaks count="1" manualBreakCount="1">
    <brk id="40"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取扱基準3-1</vt:lpstr>
      <vt:lpstr>取扱基準3-2</vt:lpstr>
      <vt:lpstr>取扱基準3-3</vt:lpstr>
      <vt:lpstr>名古屋市</vt:lpstr>
      <vt:lpstr>名古屋市①</vt:lpstr>
      <vt:lpstr>名古屋市②</vt:lpstr>
      <vt:lpstr>名古屋市③</vt:lpstr>
      <vt:lpstr>尾張地区</vt:lpstr>
      <vt:lpstr>尾張地区①</vt:lpstr>
      <vt:lpstr>尾張地区②</vt:lpstr>
      <vt:lpstr>尾張地区③</vt:lpstr>
      <vt:lpstr>三河地区</vt:lpstr>
      <vt:lpstr>三河地区①</vt:lpstr>
      <vt:lpstr>三河地区②</vt:lpstr>
      <vt:lpstr>三河地区①!Print_Area</vt:lpstr>
      <vt:lpstr>三河地区②!Print_Area</vt:lpstr>
      <vt:lpstr>尾張地区①!Print_Area</vt:lpstr>
      <vt:lpstr>尾張地区②!Print_Area</vt:lpstr>
      <vt:lpstr>尾張地区③!Print_Area</vt:lpstr>
      <vt:lpstr>名古屋市①!Print_Area</vt:lpstr>
      <vt:lpstr>名古屋市②!Print_Area</vt:lpstr>
      <vt:lpstr>名古屋市③!Print_Area</vt:lpstr>
    </vt:vector>
  </TitlesOfParts>
  <Company>中日興業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本部</dc:creator>
  <cp:lastModifiedBy>松浦主任KOKOKU21</cp:lastModifiedBy>
  <cp:lastPrinted>2025-02-14T08:38:10Z</cp:lastPrinted>
  <dcterms:created xsi:type="dcterms:W3CDTF">1999-02-06T05:14:38Z</dcterms:created>
  <dcterms:modified xsi:type="dcterms:W3CDTF">2025-04-25T03:55:40Z</dcterms:modified>
</cp:coreProperties>
</file>