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hust00\中日興業\HP\"/>
    </mc:Choice>
  </mc:AlternateContent>
  <xr:revisionPtr revIDLastSave="0" documentId="8_{1AA5C548-B914-4BEC-B982-8A36F384BF05}" xr6:coauthVersionLast="47" xr6:coauthVersionMax="47" xr10:uidLastSave="{00000000-0000-0000-0000-000000000000}"/>
  <bookViews>
    <workbookView xWindow="-120" yWindow="-120" windowWidth="19440" windowHeight="14880" tabRatio="942" activeTab="3" xr2:uid="{00000000-000D-0000-FFFF-FFFF00000000}"/>
  </bookViews>
  <sheets>
    <sheet name="取扱基準3-1" sheetId="10" r:id="rId1"/>
    <sheet name="取扱基準3-2" sheetId="11" r:id="rId2"/>
    <sheet name="取扱基準3-3" sheetId="13" r:id="rId3"/>
    <sheet name="三重県" sheetId="1" r:id="rId4"/>
    <sheet name="桑名・桑名郡・いなべ市・員弁郡・四日市" sheetId="2" r:id="rId5"/>
    <sheet name="三重郡・鈴鹿市・亀山" sheetId="4" r:id="rId6"/>
    <sheet name="津市・松阪市" sheetId="6" r:id="rId7"/>
    <sheet name="多気郡・伊勢市・度会郡・鳥羽市" sheetId="8" r:id="rId8"/>
    <sheet name="志摩市・尾鷲市・熊野市・北・南牟婁郡" sheetId="9" r:id="rId9"/>
    <sheet name="伊賀・名張・新宮" sheetId="7" r:id="rId10"/>
  </sheets>
  <definedNames>
    <definedName name="_xlnm.Print_Area" localSheetId="5">三重郡・鈴鹿市・亀山!$A$1:$M$37</definedName>
  </definedNames>
  <calcPr calcId="181029"/>
</workbook>
</file>

<file path=xl/calcChain.xml><?xml version="1.0" encoding="utf-8"?>
<calcChain xmlns="http://schemas.openxmlformats.org/spreadsheetml/2006/main">
  <c r="B2" i="8" l="1"/>
  <c r="C24" i="9"/>
  <c r="C16" i="9"/>
  <c r="C17" i="9"/>
  <c r="C18" i="9"/>
  <c r="C30" i="8"/>
  <c r="J22" i="6"/>
  <c r="J22" i="4"/>
  <c r="J23" i="4"/>
  <c r="C27" i="4"/>
  <c r="J32" i="2"/>
  <c r="J33" i="2"/>
  <c r="J34" i="2"/>
  <c r="J35" i="2"/>
  <c r="C18" i="2"/>
  <c r="C19" i="2"/>
  <c r="C37" i="6"/>
  <c r="L2" i="4" l="1"/>
  <c r="L2" i="6"/>
  <c r="L2" i="8"/>
  <c r="L2" i="9"/>
  <c r="L2" i="7"/>
  <c r="L2" i="2"/>
  <c r="I2" i="4"/>
  <c r="I2" i="6"/>
  <c r="I2" i="8"/>
  <c r="I2" i="9"/>
  <c r="I2" i="7"/>
  <c r="I2" i="2"/>
  <c r="E3" i="4"/>
  <c r="E3" i="6"/>
  <c r="E3" i="8"/>
  <c r="E3" i="9"/>
  <c r="E3" i="7"/>
  <c r="E3" i="2"/>
  <c r="E2" i="4"/>
  <c r="E2" i="6"/>
  <c r="E2" i="8"/>
  <c r="E2" i="9"/>
  <c r="E2" i="7"/>
  <c r="E2" i="2"/>
  <c r="B3" i="4"/>
  <c r="B3" i="6"/>
  <c r="B3" i="2"/>
  <c r="B2" i="4"/>
  <c r="B2" i="6"/>
  <c r="B2" i="9"/>
  <c r="B2" i="7"/>
  <c r="B2" i="2"/>
  <c r="C36" i="6" l="1"/>
  <c r="J21" i="2" l="1"/>
  <c r="J22" i="2"/>
  <c r="J23" i="2"/>
  <c r="J24" i="2"/>
  <c r="J25" i="2"/>
  <c r="J26" i="2"/>
  <c r="J27" i="2"/>
  <c r="J40" i="2" l="1"/>
  <c r="J41" i="2" s="1"/>
  <c r="M41" i="2"/>
  <c r="L41" i="2"/>
  <c r="K41" i="2"/>
  <c r="J20" i="4" l="1"/>
  <c r="J19" i="4"/>
  <c r="J18" i="4"/>
  <c r="J17" i="4"/>
  <c r="J16" i="4"/>
  <c r="J15" i="4"/>
  <c r="J14" i="4"/>
  <c r="J13" i="4"/>
  <c r="J12" i="4"/>
  <c r="J11" i="4"/>
  <c r="J10" i="4"/>
  <c r="J9" i="4"/>
  <c r="J21" i="6" l="1"/>
  <c r="J20" i="6"/>
  <c r="J19" i="6"/>
  <c r="J18" i="6"/>
  <c r="J17" i="6"/>
  <c r="J16" i="6"/>
  <c r="J15" i="6"/>
  <c r="J14" i="6"/>
  <c r="J13" i="6"/>
  <c r="C28" i="4"/>
  <c r="C26" i="4"/>
  <c r="J20" i="2"/>
  <c r="J19" i="2"/>
  <c r="J18" i="2"/>
  <c r="J17" i="2"/>
  <c r="J16" i="2"/>
  <c r="J15" i="2"/>
  <c r="C13" i="6" l="1"/>
  <c r="E20" i="2"/>
  <c r="D7" i="1" s="1"/>
  <c r="E36" i="2"/>
  <c r="D9" i="1" s="1"/>
  <c r="E41" i="2"/>
  <c r="D10" i="1" s="1"/>
  <c r="L36" i="2"/>
  <c r="D11" i="1" s="1"/>
  <c r="E18" i="4"/>
  <c r="D12" i="1" s="1"/>
  <c r="E35" i="4"/>
  <c r="D13" i="1" s="1"/>
  <c r="L25" i="4"/>
  <c r="D14" i="1" s="1"/>
  <c r="E38" i="6"/>
  <c r="D15" i="1" s="1"/>
  <c r="L27" i="6"/>
  <c r="D16" i="1" s="1"/>
  <c r="E15" i="8"/>
  <c r="D17" i="1" s="1"/>
  <c r="E36" i="8"/>
  <c r="D18" i="1" s="1"/>
  <c r="D20" i="2"/>
  <c r="C7" i="1" s="1"/>
  <c r="D36" i="2"/>
  <c r="C9" i="1" s="1"/>
  <c r="D41" i="2"/>
  <c r="C10" i="1" s="1"/>
  <c r="K36" i="2"/>
  <c r="C11" i="1" s="1"/>
  <c r="D18" i="4"/>
  <c r="C12" i="1" s="1"/>
  <c r="D35" i="4"/>
  <c r="C13" i="1" s="1"/>
  <c r="K25" i="4"/>
  <c r="C14" i="1" s="1"/>
  <c r="D38" i="6"/>
  <c r="C15" i="1" s="1"/>
  <c r="K27" i="6"/>
  <c r="C16" i="1" s="1"/>
  <c r="D15" i="8"/>
  <c r="C17" i="1" s="1"/>
  <c r="D36" i="8"/>
  <c r="C18" i="1" s="1"/>
  <c r="K29" i="8"/>
  <c r="C19" i="1" s="1"/>
  <c r="K36" i="8"/>
  <c r="C20" i="1" s="1"/>
  <c r="D20" i="9"/>
  <c r="C21" i="1" s="1"/>
  <c r="D31" i="9"/>
  <c r="C22" i="1" s="1"/>
  <c r="D40" i="9"/>
  <c r="C23" i="1" s="1"/>
  <c r="K21" i="9"/>
  <c r="C24" i="1" s="1"/>
  <c r="K36" i="9"/>
  <c r="C25" i="1" s="1"/>
  <c r="D21" i="7"/>
  <c r="C26" i="1" s="1"/>
  <c r="D36" i="7"/>
  <c r="C27" i="1" s="1"/>
  <c r="K14" i="7"/>
  <c r="C28" i="1" s="1"/>
  <c r="J9" i="7"/>
  <c r="J10" i="7"/>
  <c r="J11" i="7"/>
  <c r="J12" i="7"/>
  <c r="J13" i="7"/>
  <c r="J8" i="7"/>
  <c r="C26" i="7"/>
  <c r="C27" i="7"/>
  <c r="C28" i="7"/>
  <c r="C29" i="7"/>
  <c r="C30" i="7"/>
  <c r="C31" i="7"/>
  <c r="C32" i="7"/>
  <c r="C33" i="7"/>
  <c r="C34" i="7"/>
  <c r="C35" i="7"/>
  <c r="C25" i="7"/>
  <c r="C9" i="7"/>
  <c r="C10" i="7"/>
  <c r="C11" i="7"/>
  <c r="C12" i="7"/>
  <c r="C13" i="7"/>
  <c r="C14" i="7"/>
  <c r="C15" i="7"/>
  <c r="C16" i="7"/>
  <c r="C17" i="7"/>
  <c r="C19" i="7"/>
  <c r="C20" i="7"/>
  <c r="C8" i="7"/>
  <c r="J26" i="9"/>
  <c r="J27" i="9"/>
  <c r="J28" i="9"/>
  <c r="J29" i="9"/>
  <c r="J30" i="9"/>
  <c r="J31" i="9"/>
  <c r="J32" i="9"/>
  <c r="J33" i="9"/>
  <c r="J34" i="9"/>
  <c r="J35" i="9"/>
  <c r="J25" i="9"/>
  <c r="J9" i="9"/>
  <c r="J10" i="9"/>
  <c r="J11" i="9"/>
  <c r="J12" i="9"/>
  <c r="J13" i="9"/>
  <c r="J15" i="9"/>
  <c r="J16" i="9"/>
  <c r="J17" i="9"/>
  <c r="J18" i="9"/>
  <c r="J19" i="9"/>
  <c r="J20" i="9"/>
  <c r="J8" i="9"/>
  <c r="C36" i="9"/>
  <c r="C37" i="9"/>
  <c r="C38" i="9"/>
  <c r="C39" i="9"/>
  <c r="C35" i="9"/>
  <c r="C25" i="9"/>
  <c r="C26" i="9"/>
  <c r="C27" i="9"/>
  <c r="C28" i="9"/>
  <c r="C29" i="9"/>
  <c r="C30" i="9"/>
  <c r="C9" i="9"/>
  <c r="C10" i="9"/>
  <c r="C11" i="9"/>
  <c r="C12" i="9"/>
  <c r="C14" i="9"/>
  <c r="C19" i="9"/>
  <c r="C8" i="9"/>
  <c r="J34" i="8"/>
  <c r="J35" i="8"/>
  <c r="J33" i="8"/>
  <c r="J9" i="8"/>
  <c r="J10" i="8"/>
  <c r="J11" i="8"/>
  <c r="J12" i="8"/>
  <c r="J13" i="8"/>
  <c r="J14" i="8"/>
  <c r="J15" i="8"/>
  <c r="J16" i="8"/>
  <c r="J17" i="8"/>
  <c r="J18" i="8"/>
  <c r="J19" i="8"/>
  <c r="J20" i="8"/>
  <c r="J21" i="8"/>
  <c r="J22" i="8"/>
  <c r="J23" i="8"/>
  <c r="J24" i="8"/>
  <c r="J25" i="8"/>
  <c r="J26" i="8"/>
  <c r="J27" i="8"/>
  <c r="J28" i="8"/>
  <c r="J8" i="8"/>
  <c r="C20" i="8"/>
  <c r="C21" i="8"/>
  <c r="C22" i="8"/>
  <c r="C23" i="8"/>
  <c r="C24" i="8"/>
  <c r="C25" i="8"/>
  <c r="C26" i="8"/>
  <c r="C27" i="8"/>
  <c r="C28" i="8"/>
  <c r="C29" i="8"/>
  <c r="C31" i="8"/>
  <c r="C32" i="8"/>
  <c r="C33" i="8"/>
  <c r="C34" i="8"/>
  <c r="C35" i="8"/>
  <c r="C19" i="8"/>
  <c r="C9" i="8"/>
  <c r="C10" i="8"/>
  <c r="C11" i="8"/>
  <c r="C12" i="8"/>
  <c r="C13" i="8"/>
  <c r="C14" i="8"/>
  <c r="C8" i="8"/>
  <c r="J9" i="6"/>
  <c r="J10" i="6"/>
  <c r="J11" i="6"/>
  <c r="J12" i="6"/>
  <c r="J23" i="6"/>
  <c r="J24" i="6"/>
  <c r="J25" i="6"/>
  <c r="J26" i="6"/>
  <c r="J8" i="6"/>
  <c r="C9" i="6"/>
  <c r="C10" i="6"/>
  <c r="C11" i="6"/>
  <c r="C12" i="6"/>
  <c r="C14" i="6"/>
  <c r="C15" i="6"/>
  <c r="C16" i="6"/>
  <c r="C17" i="6"/>
  <c r="C18" i="6"/>
  <c r="C19" i="6"/>
  <c r="C20" i="6"/>
  <c r="C21" i="6"/>
  <c r="C22" i="6"/>
  <c r="C23" i="6"/>
  <c r="C24" i="6"/>
  <c r="C25" i="6"/>
  <c r="C26" i="6"/>
  <c r="C27" i="6"/>
  <c r="C28" i="6"/>
  <c r="C29" i="6"/>
  <c r="C30" i="6"/>
  <c r="C31" i="6"/>
  <c r="C32" i="6"/>
  <c r="C33" i="6"/>
  <c r="C34" i="6"/>
  <c r="C35" i="6"/>
  <c r="C8" i="6"/>
  <c r="J24" i="4"/>
  <c r="J8" i="4"/>
  <c r="C23" i="4"/>
  <c r="C24" i="4"/>
  <c r="C25" i="4"/>
  <c r="C29" i="4"/>
  <c r="C30" i="4"/>
  <c r="C31" i="4"/>
  <c r="C32" i="4"/>
  <c r="C33" i="4"/>
  <c r="C34" i="4"/>
  <c r="C22" i="4"/>
  <c r="C9" i="4"/>
  <c r="C10" i="4"/>
  <c r="C11" i="4"/>
  <c r="C12" i="4"/>
  <c r="C13" i="4"/>
  <c r="C14" i="4"/>
  <c r="C15" i="4"/>
  <c r="C16" i="4"/>
  <c r="C17" i="4"/>
  <c r="C8" i="4"/>
  <c r="J9" i="2"/>
  <c r="J10" i="2"/>
  <c r="J11" i="2"/>
  <c r="J12" i="2"/>
  <c r="J13" i="2"/>
  <c r="J14" i="2"/>
  <c r="J8" i="2"/>
  <c r="C40" i="2"/>
  <c r="C30" i="2"/>
  <c r="C31" i="2"/>
  <c r="C32" i="2"/>
  <c r="C33" i="2"/>
  <c r="C34" i="2"/>
  <c r="C35" i="2"/>
  <c r="C29" i="2"/>
  <c r="C9" i="2"/>
  <c r="C10" i="2"/>
  <c r="C11" i="2"/>
  <c r="C12" i="2"/>
  <c r="C13" i="2"/>
  <c r="C14" i="2"/>
  <c r="C15" i="2"/>
  <c r="C16" i="2"/>
  <c r="C17" i="2"/>
  <c r="C8" i="2"/>
  <c r="L38" i="7"/>
  <c r="L42" i="9"/>
  <c r="L38" i="8"/>
  <c r="L39" i="6"/>
  <c r="L37" i="4"/>
  <c r="L44" i="2"/>
  <c r="B8" i="1"/>
  <c r="F21" i="7"/>
  <c r="E26" i="1"/>
  <c r="F36" i="7"/>
  <c r="E27" i="1" s="1"/>
  <c r="M14" i="7"/>
  <c r="E28" i="1" s="1"/>
  <c r="F20" i="2"/>
  <c r="E8" i="1"/>
  <c r="F36" i="2"/>
  <c r="E9" i="1" s="1"/>
  <c r="F41" i="2"/>
  <c r="E10" i="1" s="1"/>
  <c r="M36" i="2"/>
  <c r="E11" i="1" s="1"/>
  <c r="F18" i="4"/>
  <c r="E12" i="1" s="1"/>
  <c r="F35" i="4"/>
  <c r="E13" i="1" s="1"/>
  <c r="M25" i="4"/>
  <c r="E14" i="1" s="1"/>
  <c r="F38" i="6"/>
  <c r="E15" i="1" s="1"/>
  <c r="M27" i="6"/>
  <c r="E16" i="1" s="1"/>
  <c r="F15" i="8"/>
  <c r="F36" i="8"/>
  <c r="E18" i="1" s="1"/>
  <c r="M29" i="8"/>
  <c r="E19" i="1" s="1"/>
  <c r="M36" i="8"/>
  <c r="E20" i="1" s="1"/>
  <c r="F20" i="9"/>
  <c r="E21" i="1" s="1"/>
  <c r="F31" i="9"/>
  <c r="E22" i="1" s="1"/>
  <c r="F40" i="9"/>
  <c r="E23" i="1" s="1"/>
  <c r="M21" i="9"/>
  <c r="E24" i="1"/>
  <c r="M36" i="9"/>
  <c r="E25" i="1" s="1"/>
  <c r="E31" i="9"/>
  <c r="D22" i="1" s="1"/>
  <c r="E40" i="9"/>
  <c r="D23" i="1" s="1"/>
  <c r="L36" i="9"/>
  <c r="D25" i="1" s="1"/>
  <c r="L21" i="9"/>
  <c r="D24" i="1" s="1"/>
  <c r="E20" i="9"/>
  <c r="D21" i="1" s="1"/>
  <c r="L14" i="7"/>
  <c r="D28" i="1" s="1"/>
  <c r="E36" i="7"/>
  <c r="D27" i="1" s="1"/>
  <c r="E21" i="7"/>
  <c r="D26" i="1" s="1"/>
  <c r="L36" i="8"/>
  <c r="D20" i="1" s="1"/>
  <c r="L29" i="8"/>
  <c r="D19" i="1" s="1"/>
  <c r="C40" i="9" l="1"/>
  <c r="B23" i="1" s="1"/>
  <c r="E7" i="1"/>
  <c r="I3" i="2"/>
  <c r="I3" i="9"/>
  <c r="J14" i="7"/>
  <c r="B28" i="1" s="1"/>
  <c r="J36" i="9"/>
  <c r="B25" i="1" s="1"/>
  <c r="C36" i="7"/>
  <c r="B27" i="1" s="1"/>
  <c r="J21" i="9"/>
  <c r="B24" i="1" s="1"/>
  <c r="C20" i="9"/>
  <c r="B21" i="1" s="1"/>
  <c r="I3" i="7"/>
  <c r="C31" i="9"/>
  <c r="B22" i="1" s="1"/>
  <c r="C21" i="7"/>
  <c r="B26" i="1" s="1"/>
  <c r="J36" i="8"/>
  <c r="B20" i="1" s="1"/>
  <c r="I3" i="8"/>
  <c r="J29" i="8"/>
  <c r="B19" i="1" s="1"/>
  <c r="E17" i="1"/>
  <c r="C36" i="8"/>
  <c r="B18" i="1" s="1"/>
  <c r="I3" i="6"/>
  <c r="I3" i="4"/>
  <c r="C18" i="4"/>
  <c r="B12" i="1" s="1"/>
  <c r="C36" i="2"/>
  <c r="B9" i="1" s="1"/>
  <c r="C41" i="2"/>
  <c r="B10" i="1" s="1"/>
  <c r="C15" i="8"/>
  <c r="B17" i="1" s="1"/>
  <c r="J27" i="6"/>
  <c r="B16" i="1" s="1"/>
  <c r="C38" i="6"/>
  <c r="B15" i="1" s="1"/>
  <c r="J25" i="4"/>
  <c r="B14" i="1" s="1"/>
  <c r="C35" i="4"/>
  <c r="B13" i="1" s="1"/>
  <c r="J36" i="2"/>
  <c r="B11" i="1" s="1"/>
  <c r="D29" i="1"/>
  <c r="C29" i="1"/>
  <c r="C20" i="2"/>
  <c r="B7" i="1" s="1"/>
  <c r="E29" i="1" l="1"/>
  <c r="B29" i="1"/>
</calcChain>
</file>

<file path=xl/sharedStrings.xml><?xml version="1.0" encoding="utf-8"?>
<sst xmlns="http://schemas.openxmlformats.org/spreadsheetml/2006/main" count="546" uniqueCount="354">
  <si>
    <t>桑名市</t>
  </si>
  <si>
    <t>桑名郡</t>
  </si>
  <si>
    <t>四日市市</t>
  </si>
  <si>
    <t>三重郡</t>
  </si>
  <si>
    <t>鈴鹿市</t>
  </si>
  <si>
    <t>亀山市</t>
  </si>
  <si>
    <t>津市</t>
  </si>
  <si>
    <t>松阪市</t>
  </si>
  <si>
    <t>多気郡</t>
  </si>
  <si>
    <t>伊勢市</t>
  </si>
  <si>
    <t>熊野市</t>
  </si>
  <si>
    <t>名張市</t>
  </si>
  <si>
    <t>いなべ市</t>
    <rPh sb="3" eb="4">
      <t>シ</t>
    </rPh>
    <phoneticPr fontId="2"/>
  </si>
  <si>
    <t>員弁郡</t>
    <rPh sb="0" eb="3">
      <t>イナベグン</t>
    </rPh>
    <phoneticPr fontId="2"/>
  </si>
  <si>
    <t>三重県</t>
    <rPh sb="0" eb="3">
      <t>ミエケン</t>
    </rPh>
    <phoneticPr fontId="2"/>
  </si>
  <si>
    <t>地区</t>
    <rPh sb="0" eb="2">
      <t>チク</t>
    </rPh>
    <phoneticPr fontId="2"/>
  </si>
  <si>
    <t>いなべ市</t>
    <phoneticPr fontId="2"/>
  </si>
  <si>
    <t>員弁郡</t>
    <phoneticPr fontId="2"/>
  </si>
  <si>
    <t>総計</t>
    <rPh sb="0" eb="2">
      <t>ソウケイ</t>
    </rPh>
    <phoneticPr fontId="2"/>
  </si>
  <si>
    <t>三重楠</t>
    <rPh sb="0" eb="2">
      <t>ミエ</t>
    </rPh>
    <rPh sb="2" eb="3">
      <t>クス</t>
    </rPh>
    <phoneticPr fontId="2"/>
  </si>
  <si>
    <t>折込定数</t>
    <rPh sb="0" eb="2">
      <t>オリコミ</t>
    </rPh>
    <rPh sb="2" eb="4">
      <t>テイスウ</t>
    </rPh>
    <phoneticPr fontId="2"/>
  </si>
  <si>
    <t>多気郡</t>
    <rPh sb="0" eb="2">
      <t>タキ</t>
    </rPh>
    <rPh sb="2" eb="3">
      <t>グン</t>
    </rPh>
    <phoneticPr fontId="2"/>
  </si>
  <si>
    <t>度会郡</t>
    <rPh sb="0" eb="3">
      <t>ワタライグン</t>
    </rPh>
    <phoneticPr fontId="2"/>
  </si>
  <si>
    <t>小計</t>
    <rPh sb="0" eb="2">
      <t>ショウケイ</t>
    </rPh>
    <phoneticPr fontId="2"/>
  </si>
  <si>
    <t>伊勢市</t>
    <rPh sb="0" eb="3">
      <t>イセシ</t>
    </rPh>
    <phoneticPr fontId="2"/>
  </si>
  <si>
    <t>鳥羽市</t>
    <rPh sb="0" eb="3">
      <t>トバシ</t>
    </rPh>
    <phoneticPr fontId="2"/>
  </si>
  <si>
    <t>伊賀市</t>
    <rPh sb="0" eb="2">
      <t>イガ</t>
    </rPh>
    <rPh sb="2" eb="3">
      <t>ウエノシ</t>
    </rPh>
    <phoneticPr fontId="2"/>
  </si>
  <si>
    <t>名張市</t>
    <rPh sb="0" eb="3">
      <t>ナバリシ</t>
    </rPh>
    <phoneticPr fontId="2"/>
  </si>
  <si>
    <t>志摩市</t>
    <rPh sb="0" eb="2">
      <t>シマ</t>
    </rPh>
    <rPh sb="2" eb="3">
      <t>シ</t>
    </rPh>
    <phoneticPr fontId="2"/>
  </si>
  <si>
    <t>尾鷲市</t>
    <rPh sb="0" eb="3">
      <t>オワセシ</t>
    </rPh>
    <phoneticPr fontId="2"/>
  </si>
  <si>
    <t>熊野市</t>
    <rPh sb="0" eb="3">
      <t>クマノシ</t>
    </rPh>
    <phoneticPr fontId="2"/>
  </si>
  <si>
    <t>志摩市</t>
    <rPh sb="2" eb="3">
      <t>シ</t>
    </rPh>
    <phoneticPr fontId="2"/>
  </si>
  <si>
    <t>伊賀市</t>
    <rPh sb="0" eb="2">
      <t>イガ</t>
    </rPh>
    <phoneticPr fontId="2"/>
  </si>
  <si>
    <t>度会郡</t>
    <phoneticPr fontId="2"/>
  </si>
  <si>
    <t>鳥羽市</t>
    <phoneticPr fontId="2"/>
  </si>
  <si>
    <t>尾鷲市</t>
    <phoneticPr fontId="2"/>
  </si>
  <si>
    <t>北牟婁郡</t>
    <phoneticPr fontId="2"/>
  </si>
  <si>
    <t>南牟婁郡</t>
    <phoneticPr fontId="2"/>
  </si>
  <si>
    <t>新宮市</t>
    <phoneticPr fontId="2"/>
  </si>
  <si>
    <t>南牟婁郡</t>
    <rPh sb="0" eb="1">
      <t>ミナミ</t>
    </rPh>
    <phoneticPr fontId="2"/>
  </si>
  <si>
    <t>全域配布部数表</t>
    <rPh sb="0" eb="2">
      <t>ゼンイキ</t>
    </rPh>
    <rPh sb="2" eb="4">
      <t>ハイフ</t>
    </rPh>
    <rPh sb="4" eb="6">
      <t>ブスウ</t>
    </rPh>
    <rPh sb="6" eb="7">
      <t>ヒョウ</t>
    </rPh>
    <phoneticPr fontId="2"/>
  </si>
  <si>
    <t>折込日</t>
    <rPh sb="0" eb="2">
      <t>オリコミ</t>
    </rPh>
    <rPh sb="2" eb="3">
      <t>ビ</t>
    </rPh>
    <phoneticPr fontId="2"/>
  </si>
  <si>
    <t>広告主</t>
    <rPh sb="0" eb="3">
      <t>コウコクヌシ</t>
    </rPh>
    <phoneticPr fontId="2"/>
  </si>
  <si>
    <t>サイズ</t>
    <phoneticPr fontId="2"/>
  </si>
  <si>
    <t>取次店</t>
    <rPh sb="0" eb="2">
      <t>トリツギ</t>
    </rPh>
    <rPh sb="2" eb="3">
      <t>テン</t>
    </rPh>
    <phoneticPr fontId="2"/>
  </si>
  <si>
    <t>未購読配布</t>
    <rPh sb="0" eb="3">
      <t>ミコウドク</t>
    </rPh>
    <phoneticPr fontId="2"/>
  </si>
  <si>
    <t>チラシ銘柄</t>
    <rPh sb="3" eb="5">
      <t>メイガラ</t>
    </rPh>
    <phoneticPr fontId="2"/>
  </si>
  <si>
    <t>部数</t>
    <rPh sb="0" eb="2">
      <t>ブスウ</t>
    </rPh>
    <phoneticPr fontId="2"/>
  </si>
  <si>
    <t>※全域配布の場合、各販売店満杯数でのご依頼でお願い致します。</t>
    <rPh sb="1" eb="3">
      <t>ゼンイキ</t>
    </rPh>
    <rPh sb="3" eb="5">
      <t>ハイフ</t>
    </rPh>
    <rPh sb="6" eb="8">
      <t>バアイ</t>
    </rPh>
    <rPh sb="9" eb="13">
      <t>カクハンバイテン</t>
    </rPh>
    <rPh sb="13" eb="15">
      <t>マンパイ</t>
    </rPh>
    <rPh sb="15" eb="16">
      <t>スウ</t>
    </rPh>
    <rPh sb="19" eb="21">
      <t>イライ</t>
    </rPh>
    <rPh sb="23" eb="24">
      <t>ネガ</t>
    </rPh>
    <rPh sb="25" eb="26">
      <t>イタ</t>
    </rPh>
    <phoneticPr fontId="2"/>
  </si>
  <si>
    <t>桑名市</t>
    <rPh sb="0" eb="2">
      <t>クワナ</t>
    </rPh>
    <rPh sb="2" eb="3">
      <t>ヨッカイチシ</t>
    </rPh>
    <phoneticPr fontId="2"/>
  </si>
  <si>
    <t>四日市市</t>
    <rPh sb="0" eb="3">
      <t>ヨッカイチ</t>
    </rPh>
    <rPh sb="3" eb="4">
      <t>クワナシ</t>
    </rPh>
    <phoneticPr fontId="2"/>
  </si>
  <si>
    <t>販売店名</t>
    <rPh sb="0" eb="2">
      <t>ハンバイ</t>
    </rPh>
    <rPh sb="2" eb="4">
      <t>テンメイ</t>
    </rPh>
    <phoneticPr fontId="2"/>
  </si>
  <si>
    <t>全域配布部数</t>
    <rPh sb="0" eb="2">
      <t>ゼンイキ</t>
    </rPh>
    <rPh sb="2" eb="4">
      <t>ハイフ</t>
    </rPh>
    <rPh sb="4" eb="6">
      <t>ブスウ</t>
    </rPh>
    <phoneticPr fontId="2"/>
  </si>
  <si>
    <t>未購読数</t>
    <rPh sb="0" eb="3">
      <t>ミコウドク</t>
    </rPh>
    <rPh sb="3" eb="4">
      <t>スウ</t>
    </rPh>
    <phoneticPr fontId="2"/>
  </si>
  <si>
    <t>ご依頼部数</t>
    <rPh sb="1" eb="3">
      <t>イライ</t>
    </rPh>
    <rPh sb="3" eb="5">
      <t>ブスウ</t>
    </rPh>
    <phoneticPr fontId="2"/>
  </si>
  <si>
    <t>桑名郡</t>
    <rPh sb="2" eb="3">
      <t>グン</t>
    </rPh>
    <phoneticPr fontId="2"/>
  </si>
  <si>
    <t>更新日：</t>
    <rPh sb="0" eb="3">
      <t>コウシンビ</t>
    </rPh>
    <phoneticPr fontId="2"/>
  </si>
  <si>
    <t>三重郡</t>
    <rPh sb="0" eb="2">
      <t>ミエ</t>
    </rPh>
    <rPh sb="2" eb="3">
      <t>グン</t>
    </rPh>
    <phoneticPr fontId="2"/>
  </si>
  <si>
    <t>亀山市</t>
    <rPh sb="0" eb="2">
      <t>カメヤマ</t>
    </rPh>
    <rPh sb="2" eb="3">
      <t>シ</t>
    </rPh>
    <phoneticPr fontId="2"/>
  </si>
  <si>
    <t>鈴鹿市</t>
    <rPh sb="0" eb="3">
      <t>スズカシ</t>
    </rPh>
    <phoneticPr fontId="2"/>
  </si>
  <si>
    <t>津市</t>
    <rPh sb="0" eb="2">
      <t>ツシ</t>
    </rPh>
    <phoneticPr fontId="2"/>
  </si>
  <si>
    <t>松阪市</t>
    <rPh sb="0" eb="1">
      <t>マツザカシ</t>
    </rPh>
    <rPh sb="1" eb="2">
      <t>サカ</t>
    </rPh>
    <rPh sb="2" eb="3">
      <t>シ</t>
    </rPh>
    <phoneticPr fontId="2"/>
  </si>
  <si>
    <t>北牟婁郡</t>
    <phoneticPr fontId="2"/>
  </si>
  <si>
    <t>＊尾張弥富市参照</t>
    <rPh sb="1" eb="3">
      <t>オワリ</t>
    </rPh>
    <rPh sb="3" eb="5">
      <t>ヤトミ</t>
    </rPh>
    <rPh sb="5" eb="6">
      <t>シ</t>
    </rPh>
    <rPh sb="6" eb="8">
      <t>サンショウ</t>
    </rPh>
    <phoneticPr fontId="2"/>
  </si>
  <si>
    <t>伊賀上野北部</t>
    <phoneticPr fontId="2"/>
  </si>
  <si>
    <t>小計</t>
    <phoneticPr fontId="2"/>
  </si>
  <si>
    <t>名張東部</t>
    <phoneticPr fontId="2"/>
  </si>
  <si>
    <t>中日興業株式会社</t>
    <rPh sb="0" eb="8">
      <t>チ</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</si>
  <si>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</si>
  <si>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</si>
  <si>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</si>
  <si>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</si>
  <si>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</si>
  <si>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</si>
  <si>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</si>
  <si>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</si>
  <si>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桑名南部 NS</t>
    <phoneticPr fontId="2"/>
  </si>
  <si>
    <t>桑名正和 N</t>
    <phoneticPr fontId="2"/>
  </si>
  <si>
    <t>桑名久米 NS</t>
    <phoneticPr fontId="2"/>
  </si>
  <si>
    <t>大山田団地 NSI</t>
    <phoneticPr fontId="2"/>
  </si>
  <si>
    <t>蓮花寺 NSI</t>
    <phoneticPr fontId="2"/>
  </si>
  <si>
    <t>木曽岬 NAMI</t>
    <phoneticPr fontId="2"/>
  </si>
  <si>
    <t>梅戸井 NAMSI</t>
    <phoneticPr fontId="2"/>
  </si>
  <si>
    <t>石榑 NAMI</t>
    <phoneticPr fontId="2"/>
  </si>
  <si>
    <t>員弁 NAMSI</t>
    <phoneticPr fontId="2"/>
  </si>
  <si>
    <t>員弁治田 NAMSI</t>
    <phoneticPr fontId="2"/>
  </si>
  <si>
    <t>四日市あかつき NM</t>
    <phoneticPr fontId="2"/>
  </si>
  <si>
    <t>四日市羽津 NS</t>
    <phoneticPr fontId="2"/>
  </si>
  <si>
    <t>四日市橋北 NSI</t>
    <rPh sb="3" eb="4">
      <t>ハシ</t>
    </rPh>
    <rPh sb="4" eb="5">
      <t>キタ</t>
    </rPh>
    <phoneticPr fontId="2"/>
  </si>
  <si>
    <t>阿倉川 NSI</t>
    <rPh sb="0" eb="1">
      <t>ア</t>
    </rPh>
    <rPh sb="1" eb="2">
      <t>クラ</t>
    </rPh>
    <rPh sb="2" eb="3">
      <t>カワ</t>
    </rPh>
    <phoneticPr fontId="2"/>
  </si>
  <si>
    <t>四日市生桑 NSI</t>
    <phoneticPr fontId="2"/>
  </si>
  <si>
    <t>四日市中央 NSI</t>
    <phoneticPr fontId="2"/>
  </si>
  <si>
    <t>四日市常磐 NS</t>
    <phoneticPr fontId="2"/>
  </si>
  <si>
    <t>四日市南部 NS</t>
    <rPh sb="3" eb="5">
      <t>ナンブ</t>
    </rPh>
    <phoneticPr fontId="2"/>
  </si>
  <si>
    <t>四日市笹川 NS</t>
    <phoneticPr fontId="2"/>
  </si>
  <si>
    <t>四日市波木 NS</t>
    <phoneticPr fontId="2"/>
  </si>
  <si>
    <t>四日市川島 NMSI</t>
    <phoneticPr fontId="2"/>
  </si>
  <si>
    <t>伊勢朝日 NM</t>
    <phoneticPr fontId="2"/>
  </si>
  <si>
    <t>菰野朝上 NAMSI</t>
    <phoneticPr fontId="2"/>
  </si>
  <si>
    <t>川越南 NS</t>
    <rPh sb="0" eb="2">
      <t>カワゴエ</t>
    </rPh>
    <rPh sb="2" eb="3">
      <t>ミナミ</t>
    </rPh>
    <phoneticPr fontId="2"/>
  </si>
  <si>
    <t>川越北 NMS</t>
    <rPh sb="0" eb="2">
      <t>カワゴエ</t>
    </rPh>
    <rPh sb="2" eb="3">
      <t>キタ</t>
    </rPh>
    <phoneticPr fontId="2"/>
  </si>
  <si>
    <t>亀山中央 NMSI</t>
    <rPh sb="2" eb="4">
      <t>チュウオウ</t>
    </rPh>
    <phoneticPr fontId="2"/>
  </si>
  <si>
    <t>下ノ庄 NAMSI</t>
    <phoneticPr fontId="2"/>
  </si>
  <si>
    <t>加太 NAMSI</t>
    <phoneticPr fontId="2"/>
  </si>
  <si>
    <t>鈴鹿平田 NSI</t>
    <phoneticPr fontId="2"/>
  </si>
  <si>
    <t>加佐登 N</t>
    <phoneticPr fontId="2"/>
  </si>
  <si>
    <t>鈴鹿国府 NSI</t>
    <phoneticPr fontId="2"/>
  </si>
  <si>
    <t>津高野尾 S</t>
    <phoneticPr fontId="2"/>
  </si>
  <si>
    <t>津高茶屋 NMS</t>
    <phoneticPr fontId="2"/>
  </si>
  <si>
    <t>久居東部 NS</t>
    <phoneticPr fontId="2"/>
  </si>
  <si>
    <t>久居 NS</t>
    <phoneticPr fontId="2"/>
  </si>
  <si>
    <t>久居西部 NS</t>
    <phoneticPr fontId="2"/>
  </si>
  <si>
    <t>久居南部 NS</t>
    <phoneticPr fontId="2"/>
  </si>
  <si>
    <t>榊原 NAMSI</t>
    <phoneticPr fontId="2"/>
  </si>
  <si>
    <t>千里ヶ丘 NMSI</t>
    <phoneticPr fontId="2"/>
  </si>
  <si>
    <t>豊津上野 NMSI</t>
    <phoneticPr fontId="2"/>
  </si>
  <si>
    <t>椋本 NAMSI</t>
    <phoneticPr fontId="2"/>
  </si>
  <si>
    <t>北神山 NAMSI</t>
    <phoneticPr fontId="2"/>
  </si>
  <si>
    <t>松阪大黒田 NSI</t>
    <phoneticPr fontId="2"/>
  </si>
  <si>
    <t>松阪川井町 NSI</t>
    <phoneticPr fontId="2"/>
  </si>
  <si>
    <t>松阪鎌田 NSI</t>
    <phoneticPr fontId="2"/>
  </si>
  <si>
    <t>松阪大平 NSI</t>
    <phoneticPr fontId="2"/>
  </si>
  <si>
    <t>松阪桜町 NSI</t>
    <phoneticPr fontId="2"/>
  </si>
  <si>
    <t>松阪片野橋NAMSI</t>
    <phoneticPr fontId="2"/>
  </si>
  <si>
    <t>六軒 NSI</t>
    <rPh sb="0" eb="1">
      <t>ロクケン</t>
    </rPh>
    <rPh sb="1" eb="2">
      <t>ケン</t>
    </rPh>
    <phoneticPr fontId="2"/>
  </si>
  <si>
    <t>柿野 NS</t>
    <rPh sb="0" eb="1">
      <t>カキ</t>
    </rPh>
    <rPh sb="1" eb="2">
      <t>ノ</t>
    </rPh>
    <phoneticPr fontId="2"/>
  </si>
  <si>
    <t>三瀬谷 NAMSI</t>
    <phoneticPr fontId="2"/>
  </si>
  <si>
    <t>宮川村 NAMSI</t>
    <phoneticPr fontId="2"/>
  </si>
  <si>
    <t>栃原 NAMSI</t>
    <phoneticPr fontId="2"/>
  </si>
  <si>
    <t>伊勢市駅前 NS</t>
    <phoneticPr fontId="2"/>
  </si>
  <si>
    <t>伊勢市厚生 NS</t>
    <phoneticPr fontId="2"/>
  </si>
  <si>
    <t>伊勢市中央 NS</t>
    <phoneticPr fontId="2"/>
  </si>
  <si>
    <t>伊勢市北部 NS</t>
    <phoneticPr fontId="2"/>
  </si>
  <si>
    <t>伊勢市西部 NS</t>
    <phoneticPr fontId="2"/>
  </si>
  <si>
    <t>伊勢市南部 NS</t>
    <phoneticPr fontId="2"/>
  </si>
  <si>
    <t>三重小俣 NSI</t>
    <phoneticPr fontId="2"/>
  </si>
  <si>
    <t>大淀 NSI</t>
    <phoneticPr fontId="2"/>
  </si>
  <si>
    <t>田丸 NI</t>
    <phoneticPr fontId="2"/>
  </si>
  <si>
    <t>滝原 NAMSI</t>
    <phoneticPr fontId="2"/>
  </si>
  <si>
    <t>阿曽 NAMI</t>
    <phoneticPr fontId="2"/>
  </si>
  <si>
    <t>大内山 NAMSI</t>
    <phoneticPr fontId="2"/>
  </si>
  <si>
    <t>柏崎 NAMSI</t>
    <phoneticPr fontId="2"/>
  </si>
  <si>
    <t>三重中島 NAMSI</t>
    <phoneticPr fontId="2"/>
  </si>
  <si>
    <t>贄 NAMI</t>
    <phoneticPr fontId="2"/>
  </si>
  <si>
    <t>東宮 AMSI</t>
    <phoneticPr fontId="2"/>
  </si>
  <si>
    <t>吉津(神前)NAMSI</t>
    <phoneticPr fontId="2"/>
  </si>
  <si>
    <t>島津(古和)NAMSI</t>
    <phoneticPr fontId="2"/>
  </si>
  <si>
    <t>南勢町東NAMSI</t>
    <phoneticPr fontId="2"/>
  </si>
  <si>
    <t>南勢町西NAMSI</t>
    <phoneticPr fontId="2"/>
  </si>
  <si>
    <t>磯部 NAMSI</t>
    <phoneticPr fontId="2"/>
  </si>
  <si>
    <t>浜島 NAMSI</t>
    <phoneticPr fontId="2"/>
  </si>
  <si>
    <t>伊賀上野 I</t>
    <phoneticPr fontId="2"/>
  </si>
  <si>
    <t>諏訪丸柱 I</t>
    <phoneticPr fontId="2"/>
  </si>
  <si>
    <t>家城 NAMI</t>
    <phoneticPr fontId="2"/>
  </si>
  <si>
    <t>慥柄 AMI</t>
    <phoneticPr fontId="2"/>
  </si>
  <si>
    <t>熊野</t>
    <phoneticPr fontId="2"/>
  </si>
  <si>
    <t>二木島 NAMSI</t>
    <phoneticPr fontId="2"/>
  </si>
  <si>
    <t>島勝 AMSI</t>
    <phoneticPr fontId="2"/>
  </si>
  <si>
    <t>白浦</t>
    <phoneticPr fontId="2"/>
  </si>
  <si>
    <t>新宮</t>
    <phoneticPr fontId="2"/>
  </si>
  <si>
    <t>わたらい NAMSI</t>
    <phoneticPr fontId="2"/>
  </si>
  <si>
    <t>白山 NAMSI</t>
    <phoneticPr fontId="2"/>
  </si>
  <si>
    <t>相可 NAMSI</t>
    <phoneticPr fontId="2"/>
  </si>
  <si>
    <t>鵜川原 NM</t>
    <phoneticPr fontId="2"/>
  </si>
  <si>
    <t>松阪中央 NSI</t>
    <rPh sb="2" eb="4">
      <t>チュウオウ</t>
    </rPh>
    <phoneticPr fontId="2"/>
  </si>
  <si>
    <t>松阪まえのへた NSI</t>
    <phoneticPr fontId="2"/>
  </si>
  <si>
    <t>鵜方 NAMSI</t>
    <phoneticPr fontId="2"/>
  </si>
  <si>
    <t>相賀 NAMSI</t>
    <phoneticPr fontId="2"/>
  </si>
  <si>
    <t>鵜殿 AMS</t>
    <phoneticPr fontId="2"/>
  </si>
  <si>
    <t>成川 AMS</t>
    <phoneticPr fontId="2"/>
  </si>
  <si>
    <t>依那古 NAMSI</t>
    <phoneticPr fontId="2"/>
  </si>
  <si>
    <t>伊賀神戸 NAMSI</t>
    <phoneticPr fontId="2"/>
  </si>
  <si>
    <t>阿山柘植 NAMSI</t>
    <phoneticPr fontId="2"/>
  </si>
  <si>
    <t>伊賀山田 NAMSI</t>
    <phoneticPr fontId="2"/>
  </si>
  <si>
    <t>青山町 NAMSI</t>
    <phoneticPr fontId="2"/>
  </si>
  <si>
    <t>三重平 NSI</t>
    <phoneticPr fontId="2"/>
  </si>
  <si>
    <t>富田(生川) NS</t>
    <phoneticPr fontId="2"/>
  </si>
  <si>
    <t>四日市内部 NSI</t>
    <phoneticPr fontId="2"/>
  </si>
  <si>
    <t>全域配布　取扱基準</t>
    <rPh sb="0" eb="2">
      <t>ゼンイキ</t>
    </rPh>
    <rPh sb="2" eb="4">
      <t>ハイフ</t>
    </rPh>
    <rPh sb="5" eb="7">
      <t>トリアツカ</t>
    </rPh>
    <rPh sb="7" eb="9">
      <t>キジュン</t>
    </rPh>
    <phoneticPr fontId="2"/>
  </si>
  <si>
    <t>(1) 配布明細の連絡について</t>
    <phoneticPr fontId="2"/>
  </si>
  <si>
    <r>
      <t xml:space="preserve">    折込先配布明細のご指示は、書面で必ずチラシの</t>
    </r>
    <r>
      <rPr>
        <u/>
        <sz val="12"/>
        <rFont val="ＭＳ ゴシック"/>
        <family val="3"/>
        <charset val="128"/>
      </rPr>
      <t>搬入締切期日の更に一日前</t>
    </r>
    <r>
      <rPr>
        <sz val="12"/>
        <rFont val="ＭＳ ゴシック"/>
        <family val="3"/>
        <charset val="128"/>
      </rPr>
      <t>に</t>
    </r>
    <rPh sb="20" eb="21">
      <t>カナラ</t>
    </rPh>
    <rPh sb="26" eb="28">
      <t>ハンニュウ</t>
    </rPh>
    <rPh sb="28" eb="30">
      <t>シメキリ</t>
    </rPh>
    <rPh sb="30" eb="32">
      <t>キジツ</t>
    </rPh>
    <rPh sb="33" eb="34">
      <t>サラ</t>
    </rPh>
    <rPh sb="35" eb="37">
      <t>イチニチ</t>
    </rPh>
    <rPh sb="37" eb="38">
      <t>マエ</t>
    </rPh>
    <phoneticPr fontId="2"/>
  </si>
  <si>
    <t xml:space="preserve">    ご連絡下さい。</t>
    <phoneticPr fontId="2"/>
  </si>
  <si>
    <t>　※ 明細連絡をいただく際、正確なサイズをご指示願います。</t>
    <rPh sb="3" eb="5">
      <t>メイサイ</t>
    </rPh>
    <rPh sb="5" eb="7">
      <t>レンラク</t>
    </rPh>
    <rPh sb="12" eb="13">
      <t>サイ</t>
    </rPh>
    <rPh sb="14" eb="16">
      <t>セイカク</t>
    </rPh>
    <rPh sb="22" eb="24">
      <t>シジ</t>
    </rPh>
    <rPh sb="24" eb="25">
      <t>ネガ</t>
    </rPh>
    <phoneticPr fontId="2"/>
  </si>
  <si>
    <t xml:space="preserve">     尚、変形サイズの場合は事前にご相談ください。</t>
    <rPh sb="5" eb="6">
      <t>ナオ</t>
    </rPh>
    <rPh sb="7" eb="9">
      <t>ヘンケイ</t>
    </rPh>
    <rPh sb="13" eb="15">
      <t>バアイ</t>
    </rPh>
    <rPh sb="16" eb="18">
      <t>ジゼン</t>
    </rPh>
    <rPh sb="20" eb="22">
      <t>ソウダン</t>
    </rPh>
    <phoneticPr fontId="2"/>
  </si>
  <si>
    <t>(2) 配布日</t>
    <rPh sb="4" eb="6">
      <t>ハイフ</t>
    </rPh>
    <rPh sb="6" eb="7">
      <t>ビ</t>
    </rPh>
    <phoneticPr fontId="2"/>
  </si>
  <si>
    <t>　　愛知県：毎月第２・第４金曜日</t>
    <rPh sb="2" eb="5">
      <t>アイチケン</t>
    </rPh>
    <rPh sb="6" eb="8">
      <t>マイツキ</t>
    </rPh>
    <rPh sb="8" eb="9">
      <t>ダイ</t>
    </rPh>
    <rPh sb="11" eb="12">
      <t>ダイ</t>
    </rPh>
    <rPh sb="13" eb="16">
      <t>キンヨウビ</t>
    </rPh>
    <phoneticPr fontId="2"/>
  </si>
  <si>
    <t>　　岐阜県：毎月第４金曜日</t>
    <rPh sb="2" eb="5">
      <t>ギフケン</t>
    </rPh>
    <rPh sb="6" eb="8">
      <t>マイツキ</t>
    </rPh>
    <rPh sb="8" eb="9">
      <t>ダイ</t>
    </rPh>
    <rPh sb="10" eb="13">
      <t>キンヨウビ</t>
    </rPh>
    <phoneticPr fontId="2"/>
  </si>
  <si>
    <r>
      <t>　　三重県：毎月第４金曜日　</t>
    </r>
    <r>
      <rPr>
        <b/>
        <sz val="11"/>
        <rFont val="ＭＳ ゴシック"/>
        <family val="3"/>
        <charset val="128"/>
      </rPr>
      <t>（＊桑名市・員弁郡東員町のみ第２金曜日も実施）</t>
    </r>
    <rPh sb="2" eb="5">
      <t>ミエケン</t>
    </rPh>
    <rPh sb="6" eb="8">
      <t>マイツキ</t>
    </rPh>
    <rPh sb="8" eb="9">
      <t>ダイ</t>
    </rPh>
    <rPh sb="10" eb="13">
      <t>キンヨウビ</t>
    </rPh>
    <rPh sb="16" eb="19">
      <t>クワナシ</t>
    </rPh>
    <rPh sb="20" eb="23">
      <t>イナベグン</t>
    </rPh>
    <rPh sb="23" eb="25">
      <t>トウイン</t>
    </rPh>
    <rPh sb="25" eb="26">
      <t>マチ</t>
    </rPh>
    <rPh sb="28" eb="29">
      <t>ダイ</t>
    </rPh>
    <rPh sb="30" eb="33">
      <t>キンヨウビ</t>
    </rPh>
    <rPh sb="34" eb="36">
      <t>ジッシ</t>
    </rPh>
    <phoneticPr fontId="2"/>
  </si>
  <si>
    <t>　※ 年末年始、お盆期間については変則となります。</t>
    <phoneticPr fontId="2"/>
  </si>
  <si>
    <t>(3) 搬入時間について</t>
    <phoneticPr fontId="2"/>
  </si>
  <si>
    <t>　　 2日前の午前10時30分までに搬入して下さい。</t>
    <phoneticPr fontId="2"/>
  </si>
  <si>
    <r>
      <t xml:space="preserve">　B  </t>
    </r>
    <r>
      <rPr>
        <b/>
        <u/>
        <sz val="11"/>
        <rFont val="ＭＳ ゴシック"/>
        <family val="3"/>
        <charset val="128"/>
      </rPr>
      <t>豊橋市</t>
    </r>
    <r>
      <rPr>
        <sz val="11"/>
        <rFont val="ＭＳ ゴシック"/>
        <family val="3"/>
        <charset val="128"/>
      </rPr>
      <t>への全域配布は配布日から（日・祝日除く）</t>
    </r>
    <r>
      <rPr>
        <b/>
        <u/>
        <sz val="11"/>
        <rFont val="ＭＳ ゴシック"/>
        <family val="3"/>
        <charset val="128"/>
      </rPr>
      <t>3日前</t>
    </r>
    <r>
      <rPr>
        <sz val="11"/>
        <rFont val="ＭＳ ゴシック"/>
        <family val="3"/>
        <charset val="128"/>
      </rPr>
      <t>の午前10時30分までに</t>
    </r>
    <rPh sb="4" eb="7">
      <t>トヨハシシ</t>
    </rPh>
    <rPh sb="9" eb="11">
      <t>ゼンイキ</t>
    </rPh>
    <rPh sb="11" eb="13">
      <t>ハイフ</t>
    </rPh>
    <rPh sb="14" eb="16">
      <t>ハイフ</t>
    </rPh>
    <rPh sb="38" eb="39">
      <t>フン</t>
    </rPh>
    <phoneticPr fontId="2"/>
  </si>
  <si>
    <t>　　 搬入して下さい。</t>
    <phoneticPr fontId="2"/>
  </si>
  <si>
    <t>　※ 年末年始、ゴールデンウィーク、お盆期間等については変則となります。</t>
    <phoneticPr fontId="2"/>
  </si>
  <si>
    <t>　※ 搬入時間を外れた持込みおよび、配布明細の事前連絡のない場合、</t>
    <phoneticPr fontId="2"/>
  </si>
  <si>
    <r>
      <t xml:space="preserve">　　 </t>
    </r>
    <r>
      <rPr>
        <b/>
        <u/>
        <sz val="11"/>
        <rFont val="ＭＳ ゴシック"/>
        <family val="3"/>
        <charset val="128"/>
      </rPr>
      <t>折込指定日の責は負いかねます。</t>
    </r>
    <phoneticPr fontId="2"/>
  </si>
  <si>
    <t>　※ 折込広告の各新聞店への発送後の中止、変更等は出来かねます。</t>
    <phoneticPr fontId="2"/>
  </si>
  <si>
    <t>(4) 取扱注意事項</t>
    <rPh sb="4" eb="6">
      <t>トリアツカ</t>
    </rPh>
    <rPh sb="6" eb="8">
      <t>チュウイ</t>
    </rPh>
    <rPh sb="8" eb="10">
      <t>ジコウ</t>
    </rPh>
    <phoneticPr fontId="2"/>
  </si>
  <si>
    <r>
      <t>　　</t>
    </r>
    <r>
      <rPr>
        <sz val="11"/>
        <rFont val="ＭＳ ゴシック"/>
        <family val="3"/>
        <charset val="128"/>
      </rPr>
      <t>販売店個店単位で全域配布定数を満たすことが原則となります。</t>
    </r>
    <rPh sb="2" eb="5">
      <t>ハンバイテン</t>
    </rPh>
    <rPh sb="5" eb="6">
      <t>コ</t>
    </rPh>
    <rPh sb="6" eb="7">
      <t>ミセ</t>
    </rPh>
    <rPh sb="7" eb="9">
      <t>タンイ</t>
    </rPh>
    <rPh sb="10" eb="12">
      <t>ゼンイキ</t>
    </rPh>
    <rPh sb="12" eb="14">
      <t>ハイフ</t>
    </rPh>
    <rPh sb="14" eb="16">
      <t>テイスウ</t>
    </rPh>
    <rPh sb="17" eb="18">
      <t>ミ</t>
    </rPh>
    <rPh sb="23" eb="25">
      <t>ゲンソク</t>
    </rPh>
    <phoneticPr fontId="2"/>
  </si>
  <si>
    <t>　　　（全域配布定数＝折込定数＋未購読配布数）</t>
    <rPh sb="4" eb="6">
      <t>ゼンイキ</t>
    </rPh>
    <rPh sb="6" eb="8">
      <t>ハイフ</t>
    </rPh>
    <rPh sb="8" eb="10">
      <t>テイスウ</t>
    </rPh>
    <rPh sb="11" eb="13">
      <t>オリコミ</t>
    </rPh>
    <rPh sb="13" eb="15">
      <t>テイスウ</t>
    </rPh>
    <rPh sb="16" eb="19">
      <t>ミコウドク</t>
    </rPh>
    <rPh sb="19" eb="21">
      <t>ハイフ</t>
    </rPh>
    <rPh sb="21" eb="22">
      <t>スウ</t>
    </rPh>
    <phoneticPr fontId="2"/>
  </si>
  <si>
    <t xml:space="preserve">   ※ 各販売店が算出した部数であり、投かん禁止物件等を除いているところもあります。</t>
    <phoneticPr fontId="2"/>
  </si>
  <si>
    <t xml:space="preserve">       全戸の配布ではありませんのでご注意ください。</t>
    <rPh sb="10" eb="12">
      <t>ハイフ</t>
    </rPh>
    <phoneticPr fontId="2"/>
  </si>
  <si>
    <t xml:space="preserve">       未購読世帯への配布は、２～３日かかることがございますのでご了承ください。</t>
    <rPh sb="7" eb="10">
      <t>ミコウドク</t>
    </rPh>
    <rPh sb="10" eb="12">
      <t>セタイ</t>
    </rPh>
    <rPh sb="14" eb="16">
      <t>ハイフ</t>
    </rPh>
    <rPh sb="21" eb="22">
      <t>ニチ</t>
    </rPh>
    <rPh sb="36" eb="38">
      <t>リョウショウ</t>
    </rPh>
    <phoneticPr fontId="2"/>
  </si>
  <si>
    <t>　　　 また、台風等の悪天候の場合、配布日は上記の限りではありません。</t>
    <rPh sb="7" eb="9">
      <t>タイフウ</t>
    </rPh>
    <rPh sb="9" eb="10">
      <t>トウ</t>
    </rPh>
    <rPh sb="11" eb="14">
      <t>アクテンコウ</t>
    </rPh>
    <rPh sb="15" eb="17">
      <t>バアイ</t>
    </rPh>
    <rPh sb="18" eb="20">
      <t>ハイフ</t>
    </rPh>
    <rPh sb="20" eb="21">
      <t>ビ</t>
    </rPh>
    <rPh sb="22" eb="24">
      <t>ジョウキ</t>
    </rPh>
    <rPh sb="25" eb="26">
      <t>カギ</t>
    </rPh>
    <phoneticPr fontId="2"/>
  </si>
  <si>
    <t>新聞折込広告取扱基準</t>
    <phoneticPr fontId="2"/>
  </si>
  <si>
    <t>1.  当社は日本新聞協会の「折込広告の取扱基準」および、新聞社の「広告</t>
    <phoneticPr fontId="2"/>
  </si>
  <si>
    <t>　　掲載基準」を参考として、折込広告取扱基準を設けております。つぎの</t>
    <phoneticPr fontId="2"/>
  </si>
  <si>
    <t>　　ような折込チラシはお引き受けできかねます。</t>
    <phoneticPr fontId="2"/>
  </si>
  <si>
    <t>（1） 広告の内容がはっきりしないもの。および、広告主の所在地、事業所名、ＨＰアド</t>
    <rPh sb="4" eb="6">
      <t>コウコク</t>
    </rPh>
    <rPh sb="7" eb="9">
      <t>ナイヨウ</t>
    </rPh>
    <rPh sb="24" eb="27">
      <t>コウコクヌシ</t>
    </rPh>
    <rPh sb="28" eb="31">
      <t>ショザイチ</t>
    </rPh>
    <rPh sb="32" eb="35">
      <t>ジギョウショ</t>
    </rPh>
    <rPh sb="35" eb="36">
      <t>メイ</t>
    </rPh>
    <phoneticPr fontId="2"/>
  </si>
  <si>
    <t xml:space="preserve">      レス等のいずれの記載もなく、広告責任者が明確でないもの。</t>
    <rPh sb="8" eb="9">
      <t>トウ</t>
    </rPh>
    <rPh sb="14" eb="16">
      <t>キサイ</t>
    </rPh>
    <rPh sb="20" eb="22">
      <t>コウコク</t>
    </rPh>
    <rPh sb="22" eb="25">
      <t>セキニンシャ</t>
    </rPh>
    <rPh sb="26" eb="28">
      <t>メイカク</t>
    </rPh>
    <phoneticPr fontId="2"/>
  </si>
  <si>
    <t>（2） 「日本一」「業界一」「絶対に」等、虚偽誇大な表現を用いたもの（品質、性能、</t>
    <phoneticPr fontId="2"/>
  </si>
  <si>
    <t xml:space="preserve">      価格、使用方法、その他をいう）。景表法（不当景品付販売・不当表示の禁止）、</t>
    <phoneticPr fontId="2"/>
  </si>
  <si>
    <t xml:space="preserve">      商標法、不正競争防止法（コピー商品等の販売宣伝の禁止）など法律や条例に違反</t>
    <phoneticPr fontId="2"/>
  </si>
  <si>
    <t>　　　するもの。（虚偽誇大な表現により読者に不利益を与えるもの等）</t>
    <phoneticPr fontId="2"/>
  </si>
  <si>
    <t>（3） 広告主の一方的主張、もしくは主観的意図、表現がみられ、結果的に他者を誹謗、</t>
    <rPh sb="38" eb="40">
      <t>ヒボウ</t>
    </rPh>
    <phoneticPr fontId="2"/>
  </si>
  <si>
    <t xml:space="preserve">      名誉、信用を傷つけるおそれがある表現のもの。（中傷誹謗広告等）</t>
    <rPh sb="31" eb="33">
      <t>ヒボウ</t>
    </rPh>
    <phoneticPr fontId="2"/>
  </si>
  <si>
    <t>（4） 抽せん券、福引券・懸賞応募券・金券などを刷り込んだもの。（公正競争規約「新</t>
    <phoneticPr fontId="2"/>
  </si>
  <si>
    <t xml:space="preserve">      聞業における景品類の提供に関する事項の制限」）および射幸心を煽ることになり</t>
    <phoneticPr fontId="2"/>
  </si>
  <si>
    <t xml:space="preserve">      かねない内容で、結果として読者に不利益をもたらすと思えるもの。</t>
    <phoneticPr fontId="2"/>
  </si>
  <si>
    <t>（5） 煽情的な言葉や、写真、イラスト等を使用したもので、青少年に有害とみられるも</t>
    <phoneticPr fontId="2"/>
  </si>
  <si>
    <t xml:space="preserve">      の。（風俗営業関係や、各府県の青少年保護育成条例にふれるおそれのあるもの等）</t>
    <phoneticPr fontId="2"/>
  </si>
  <si>
    <t>（6） 不動産広告で、販売物件の地目、建築の可否、建ぺい率、所在地、交通、詳細な案</t>
    <phoneticPr fontId="2"/>
  </si>
  <si>
    <t xml:space="preserve">      内図、設備、価格、管理費、維持費、販売条件、民法上責任を負う売主名、宅地建</t>
    <rPh sb="15" eb="18">
      <t>カンリヒ</t>
    </rPh>
    <rPh sb="19" eb="22">
      <t>イジヒ</t>
    </rPh>
    <phoneticPr fontId="2"/>
  </si>
  <si>
    <t xml:space="preserve">      物取引業の登録番号などが明確に記載されてないもの。</t>
    <phoneticPr fontId="2"/>
  </si>
  <si>
    <t>（7） 政治問題について、極端な主義主張を述べたもの。立候補が予測されている人物の</t>
    <phoneticPr fontId="2"/>
  </si>
  <si>
    <t xml:space="preserve">      名称を記載するなど、選挙の事前運動と推量されるもの。（係争中の問題について</t>
    <phoneticPr fontId="2"/>
  </si>
  <si>
    <t xml:space="preserve">      一方的な主張を述べたもの等）</t>
    <phoneticPr fontId="2"/>
  </si>
  <si>
    <t>（8） 発行本社の新聞と混同、誤認されると思われるもの。（新聞形態のもの）および折</t>
    <phoneticPr fontId="2"/>
  </si>
  <si>
    <t xml:space="preserve">      込広告に、他紙の社名、題字、記事、催事などが掲載、引用されているもの。</t>
    <phoneticPr fontId="2"/>
  </si>
  <si>
    <t>（9） 前記景表法などのほか、薬事法、医療法など、法律や条例に触れると思われるもの。</t>
    <phoneticPr fontId="2"/>
  </si>
  <si>
    <t>（10）貸金業広告で、貸金業規制法で定められている必要事項が表示されていないもの。</t>
    <phoneticPr fontId="2"/>
  </si>
  <si>
    <t xml:space="preserve">      （商号、名称、氏名、登録番号、住所、利率等）</t>
    <phoneticPr fontId="2"/>
  </si>
  <si>
    <t>（11）新聞社がそれぞれ定めた広告記載基準に照らして、新聞折込が不適当と</t>
    <phoneticPr fontId="2"/>
  </si>
  <si>
    <t xml:space="preserve">      認められるもの。</t>
    <phoneticPr fontId="2"/>
  </si>
  <si>
    <t>（12）宗教などに関するもの。</t>
    <rPh sb="4" eb="6">
      <t>シュウキョウ</t>
    </rPh>
    <rPh sb="9" eb="10">
      <t>カン</t>
    </rPh>
    <phoneticPr fontId="2"/>
  </si>
  <si>
    <t>（13）新聞販売店の営業活動に支障をきたし、不利益になると判断されるもの。</t>
    <phoneticPr fontId="2"/>
  </si>
  <si>
    <t>■ 上記に限らず、判断がむずかしいものは、新聞発行本社、関係諸機関の指導</t>
    <phoneticPr fontId="2"/>
  </si>
  <si>
    <t xml:space="preserve">   協議によって決めさせていただきます。なお、ご不明な点がございましたら</t>
    <phoneticPr fontId="2"/>
  </si>
  <si>
    <t xml:space="preserve">   当社へご相談ください。</t>
    <phoneticPr fontId="2"/>
  </si>
  <si>
    <t>2.  配布指定部数と実際の部数が異なるときは・当社において一部配布数の変更、</t>
    <phoneticPr fontId="2"/>
  </si>
  <si>
    <t xml:space="preserve">    隣接地区への配布など、調整を行わせていただく場合があります。</t>
    <phoneticPr fontId="2"/>
  </si>
  <si>
    <t>3.  パンフレット・小冊子に類するもの等は、その形状・内容により判断させて</t>
    <rPh sb="11" eb="12">
      <t>コ</t>
    </rPh>
    <rPh sb="12" eb="14">
      <t>サッシ</t>
    </rPh>
    <rPh sb="15" eb="16">
      <t>ルイ</t>
    </rPh>
    <rPh sb="20" eb="21">
      <t>トウ</t>
    </rPh>
    <rPh sb="25" eb="27">
      <t>ケイジョウ</t>
    </rPh>
    <rPh sb="28" eb="30">
      <t>ナイヨウ</t>
    </rPh>
    <rPh sb="33" eb="35">
      <t>ハンダン</t>
    </rPh>
    <phoneticPr fontId="2"/>
  </si>
  <si>
    <t xml:space="preserve">    頂きます。</t>
    <rPh sb="4" eb="5">
      <t>イタダ</t>
    </rPh>
    <phoneticPr fontId="2"/>
  </si>
  <si>
    <t>4.  二つ以上の事業所が連合（連名）して行う広告は、連合広告となり、一部</t>
    <rPh sb="4" eb="5">
      <t>フタ</t>
    </rPh>
    <rPh sb="6" eb="8">
      <t>イジョウ</t>
    </rPh>
    <rPh sb="9" eb="12">
      <t>ジギョウショ</t>
    </rPh>
    <rPh sb="13" eb="15">
      <t>レンゴウ</t>
    </rPh>
    <rPh sb="16" eb="18">
      <t>レンメイ</t>
    </rPh>
    <rPh sb="21" eb="22">
      <t>オコナ</t>
    </rPh>
    <rPh sb="23" eb="25">
      <t>コウコク</t>
    </rPh>
    <rPh sb="27" eb="29">
      <t>レンゴウ</t>
    </rPh>
    <rPh sb="29" eb="31">
      <t>コウコク</t>
    </rPh>
    <rPh sb="35" eb="37">
      <t>イチブ</t>
    </rPh>
    <phoneticPr fontId="2"/>
  </si>
  <si>
    <t xml:space="preserve">    地区で料金が異なったり、取扱い不可となる場合があります。</t>
    <rPh sb="4" eb="6">
      <t>チク</t>
    </rPh>
    <rPh sb="7" eb="9">
      <t>リョウキン</t>
    </rPh>
    <rPh sb="10" eb="11">
      <t>コト</t>
    </rPh>
    <rPh sb="16" eb="18">
      <t>トリアツカ</t>
    </rPh>
    <rPh sb="19" eb="21">
      <t>フカ</t>
    </rPh>
    <rPh sb="24" eb="26">
      <t>バアイ</t>
    </rPh>
    <phoneticPr fontId="2"/>
  </si>
  <si>
    <t xml:space="preserve">    必ず事前にご相談下さい。内容により判断させて頂きます。</t>
    <rPh sb="4" eb="5">
      <t>カナラ</t>
    </rPh>
    <rPh sb="6" eb="8">
      <t>ジゼン</t>
    </rPh>
    <rPh sb="10" eb="12">
      <t>ソウダン</t>
    </rPh>
    <rPh sb="12" eb="13">
      <t>クダ</t>
    </rPh>
    <rPh sb="16" eb="18">
      <t>ナイヨウ</t>
    </rPh>
    <rPh sb="21" eb="23">
      <t>ハンダン</t>
    </rPh>
    <rPh sb="26" eb="27">
      <t>イタダ</t>
    </rPh>
    <phoneticPr fontId="2"/>
  </si>
  <si>
    <t>また東海地震の前兆現象が高まると、気象庁から注意情報が発表されます。</t>
    <phoneticPr fontId="2"/>
  </si>
  <si>
    <t>伊勢中川 NSI</t>
    <rPh sb="0" eb="2">
      <t>イセ</t>
    </rPh>
    <rPh sb="2" eb="4">
      <t>ナカガワ</t>
    </rPh>
    <phoneticPr fontId="2"/>
  </si>
  <si>
    <t>深谷NAMYSI</t>
    <phoneticPr fontId="2"/>
  </si>
  <si>
    <t>和歌山県新宮市</t>
    <rPh sb="0" eb="3">
      <t>ワカヤマ</t>
    </rPh>
    <rPh sb="3" eb="4">
      <t>ケン</t>
    </rPh>
    <rPh sb="4" eb="6">
      <t>シングウ</t>
    </rPh>
    <rPh sb="6" eb="7">
      <t>シ</t>
    </rPh>
    <phoneticPr fontId="2"/>
  </si>
  <si>
    <t>桑名長島 NAMSI</t>
    <rPh sb="0" eb="2">
      <t>クワナ</t>
    </rPh>
    <phoneticPr fontId="2"/>
  </si>
  <si>
    <t>鈴鹿栄 NSI</t>
    <phoneticPr fontId="2"/>
  </si>
  <si>
    <t>伊勢竹原 NAMYSI</t>
    <phoneticPr fontId="2"/>
  </si>
  <si>
    <t>八知 NAMYSI</t>
    <phoneticPr fontId="2"/>
  </si>
  <si>
    <t>奥津 NAMYSI</t>
    <phoneticPr fontId="2"/>
  </si>
  <si>
    <t>三木里 NAMSI</t>
    <phoneticPr fontId="2"/>
  </si>
  <si>
    <t>賀田 NAMSI</t>
    <phoneticPr fontId="2"/>
  </si>
  <si>
    <t>飯高 NAMSI</t>
    <rPh sb="0" eb="2">
      <t>イイダカ</t>
    </rPh>
    <phoneticPr fontId="2"/>
  </si>
  <si>
    <t>明和 NS</t>
    <phoneticPr fontId="2"/>
  </si>
  <si>
    <t>＊「相可」の未購読は、松阪市内のみ実施</t>
    <rPh sb="2" eb="3">
      <t>アイ</t>
    </rPh>
    <rPh sb="6" eb="9">
      <t>ミコウドク</t>
    </rPh>
    <rPh sb="11" eb="13">
      <t>マツザカ</t>
    </rPh>
    <rPh sb="13" eb="15">
      <t>シナイ</t>
    </rPh>
    <rPh sb="17" eb="19">
      <t>ジッシ</t>
    </rPh>
    <phoneticPr fontId="2"/>
  </si>
  <si>
    <t>桑名中央 NS</t>
    <rPh sb="2" eb="4">
      <t>チュウオウ</t>
    </rPh>
    <phoneticPr fontId="2"/>
  </si>
  <si>
    <t>塩浜 NＩ</t>
    <phoneticPr fontId="2"/>
  </si>
  <si>
    <t>多度 NAMYSI</t>
    <phoneticPr fontId="2"/>
  </si>
  <si>
    <t>鳥羽 NAMSI</t>
    <phoneticPr fontId="2"/>
  </si>
  <si>
    <t>鳥羽南部 NAMSI</t>
    <phoneticPr fontId="2"/>
  </si>
  <si>
    <t>新堂 NAMSI</t>
    <phoneticPr fontId="2"/>
  </si>
  <si>
    <t>津新町 SI</t>
    <phoneticPr fontId="2"/>
  </si>
  <si>
    <t>津橋南 SI</t>
    <phoneticPr fontId="2"/>
  </si>
  <si>
    <t>津南が丘 SI</t>
    <phoneticPr fontId="2"/>
  </si>
  <si>
    <t>伊勢市東部 NS</t>
    <rPh sb="0" eb="2">
      <t>イセ</t>
    </rPh>
    <rPh sb="2" eb="3">
      <t>シ</t>
    </rPh>
    <rPh sb="3" eb="5">
      <t>トウブ</t>
    </rPh>
    <phoneticPr fontId="2"/>
  </si>
  <si>
    <t>西桑名ネオポリス NSI</t>
    <phoneticPr fontId="2"/>
  </si>
  <si>
    <t>四日市保々 NMSＩ</t>
    <phoneticPr fontId="2"/>
  </si>
  <si>
    <t>四日市市（第２金曜日員弁郡のみ）</t>
    <rPh sb="0" eb="4">
      <t>ヨッカイチシ</t>
    </rPh>
    <rPh sb="5" eb="6">
      <t>ダイ</t>
    </rPh>
    <rPh sb="7" eb="10">
      <t>キンヨウビ</t>
    </rPh>
    <rPh sb="10" eb="13">
      <t>イナベグン</t>
    </rPh>
    <phoneticPr fontId="2"/>
  </si>
  <si>
    <t>桑名東部 NS</t>
    <rPh sb="2" eb="4">
      <t>トウブ</t>
    </rPh>
    <phoneticPr fontId="2"/>
  </si>
  <si>
    <t>　　月　　日（　　）</t>
  </si>
  <si>
    <t>未購読配布</t>
    <rPh sb="0" eb="3">
      <t>ミコウドク</t>
    </rPh>
    <rPh sb="3" eb="5">
      <t>ハイフ</t>
    </rPh>
    <phoneticPr fontId="2"/>
  </si>
  <si>
    <t>　　月　　日（　　）</t>
    <phoneticPr fontId="2"/>
  </si>
  <si>
    <r>
      <t>※未購読配布は第４金曜日となります。（１２月は第２金曜日）　</t>
    </r>
    <r>
      <rPr>
        <b/>
        <sz val="12"/>
        <color indexed="12"/>
        <rFont val="ＭＳ Ｐゴシック"/>
        <family val="3"/>
        <charset val="128"/>
      </rPr>
      <t>桑名市・員弁郡は第２金曜日も可能（但し８月は第４金曜日のみ）</t>
    </r>
    <rPh sb="1" eb="4">
      <t>ミコウドク</t>
    </rPh>
    <rPh sb="4" eb="6">
      <t>ハイフ</t>
    </rPh>
    <rPh sb="7" eb="8">
      <t>ダイ</t>
    </rPh>
    <rPh sb="9" eb="12">
      <t>キンヨウビ</t>
    </rPh>
    <rPh sb="21" eb="22">
      <t>ガツ</t>
    </rPh>
    <rPh sb="23" eb="24">
      <t>ダイ</t>
    </rPh>
    <rPh sb="25" eb="28">
      <t>キンヨウビ</t>
    </rPh>
    <rPh sb="30" eb="33">
      <t>クワナシ</t>
    </rPh>
    <rPh sb="34" eb="36">
      <t>イナベ</t>
    </rPh>
    <rPh sb="36" eb="37">
      <t>グン</t>
    </rPh>
    <rPh sb="38" eb="39">
      <t>ダイ</t>
    </rPh>
    <rPh sb="40" eb="43">
      <t>キンヨウビ</t>
    </rPh>
    <rPh sb="44" eb="46">
      <t>カノウ</t>
    </rPh>
    <rPh sb="47" eb="48">
      <t>タダ</t>
    </rPh>
    <rPh sb="50" eb="51">
      <t>ガツ</t>
    </rPh>
    <rPh sb="52" eb="53">
      <t>ダイ</t>
    </rPh>
    <rPh sb="54" eb="57">
      <t>キンヨウビ</t>
    </rPh>
    <phoneticPr fontId="2"/>
  </si>
  <si>
    <t>※未購読配布は第４金曜日となります。（１２月は第２金曜日）</t>
    <rPh sb="1" eb="4">
      <t>ミコウドク</t>
    </rPh>
    <rPh sb="4" eb="6">
      <t>ハイフ</t>
    </rPh>
    <rPh sb="7" eb="8">
      <t>ダイ</t>
    </rPh>
    <rPh sb="9" eb="12">
      <t>キンヨウビ</t>
    </rPh>
    <rPh sb="21" eb="22">
      <t>ガツ</t>
    </rPh>
    <rPh sb="23" eb="24">
      <t>ダイ</t>
    </rPh>
    <rPh sb="25" eb="28">
      <t>キンヨウビ</t>
    </rPh>
    <phoneticPr fontId="2"/>
  </si>
  <si>
    <t>四日市西部 NAMSI</t>
    <phoneticPr fontId="2"/>
  </si>
  <si>
    <t>島ヶ原 NAMSI</t>
    <phoneticPr fontId="2"/>
  </si>
  <si>
    <t>津白塚 MS</t>
    <phoneticPr fontId="2"/>
  </si>
  <si>
    <t xml:space="preserve">    不慮の事故（急病、交通事故、感染症等）、そのほか販売店側の止むを得ない</t>
    <rPh sb="18" eb="21">
      <t>カンセンショウ</t>
    </rPh>
    <rPh sb="21" eb="22">
      <t>トウ</t>
    </rPh>
    <phoneticPr fontId="2"/>
  </si>
  <si>
    <t xml:space="preserve">    事情で配達に支障を生じたときなど、折込（全域配布含む）が中止もしくは</t>
    <rPh sb="24" eb="28">
      <t>ゼ</t>
    </rPh>
    <rPh sb="28" eb="29">
      <t>フク</t>
    </rPh>
    <rPh sb="32" eb="34">
      <t>チュウシ</t>
    </rPh>
    <phoneticPr fontId="2"/>
  </si>
  <si>
    <t>　　延期になる場合がありますのでご了承願います。</t>
    <phoneticPr fontId="2"/>
  </si>
  <si>
    <t>　大規模災害発生時における新聞折込広告の取り扱いについて</t>
    <rPh sb="1" eb="4">
      <t>ダイキボ</t>
    </rPh>
    <rPh sb="4" eb="6">
      <t>サイガイ</t>
    </rPh>
    <rPh sb="6" eb="9">
      <t>ハッセイジ</t>
    </rPh>
    <rPh sb="13" eb="15">
      <t>シンブン</t>
    </rPh>
    <rPh sb="15" eb="17">
      <t>オリコミ</t>
    </rPh>
    <rPh sb="17" eb="19">
      <t>コウコク</t>
    </rPh>
    <rPh sb="20" eb="21">
      <t>ト</t>
    </rPh>
    <rPh sb="22" eb="23">
      <t>アツカ</t>
    </rPh>
    <phoneticPr fontId="31"/>
  </si>
  <si>
    <t>　大規模な災害（大地震、津波、洪水、豪雪、大火災、大規模停電、火山噴火、原子力発電所の事故、新型感染症の大流行、</t>
    <rPh sb="1" eb="4">
      <t>ダイキボ</t>
    </rPh>
    <rPh sb="5" eb="7">
      <t>サイガイ</t>
    </rPh>
    <rPh sb="8" eb="11">
      <t>オオジシン</t>
    </rPh>
    <rPh sb="12" eb="14">
      <t>ツナミ</t>
    </rPh>
    <rPh sb="15" eb="17">
      <t>コウズイ</t>
    </rPh>
    <rPh sb="18" eb="20">
      <t>ゴウセツ</t>
    </rPh>
    <rPh sb="21" eb="24">
      <t>ダイカサイ</t>
    </rPh>
    <rPh sb="25" eb="28">
      <t>ダイキボ</t>
    </rPh>
    <rPh sb="28" eb="30">
      <t>テイデン</t>
    </rPh>
    <rPh sb="31" eb="33">
      <t>カザン</t>
    </rPh>
    <rPh sb="33" eb="35">
      <t>フンカ</t>
    </rPh>
    <rPh sb="36" eb="42">
      <t>ゲンシリョクハツデンショ</t>
    </rPh>
    <rPh sb="43" eb="45">
      <t>ジコ</t>
    </rPh>
    <rPh sb="46" eb="48">
      <t>シンガタ</t>
    </rPh>
    <rPh sb="48" eb="51">
      <t>カンセンショウ</t>
    </rPh>
    <rPh sb="52" eb="55">
      <t>ダイリュウコウ</t>
    </rPh>
    <phoneticPr fontId="2"/>
  </si>
  <si>
    <t>　他国からの攻撃など）に見舞われた場合、中日新聞折込広告協同組合加盟の折込会社と中日新聞販売店は被災の状況を</t>
    <rPh sb="12" eb="14">
      <t>ミマ</t>
    </rPh>
    <rPh sb="17" eb="19">
      <t>バアイ</t>
    </rPh>
    <rPh sb="20" eb="22">
      <t>チュウニチ</t>
    </rPh>
    <rPh sb="22" eb="24">
      <t>シンブン</t>
    </rPh>
    <rPh sb="24" eb="28">
      <t>オリコミコウコク</t>
    </rPh>
    <rPh sb="28" eb="32">
      <t>キョウドウクミアイ</t>
    </rPh>
    <rPh sb="32" eb="34">
      <t>カメイ</t>
    </rPh>
    <rPh sb="35" eb="37">
      <t>オリコミ</t>
    </rPh>
    <rPh sb="37" eb="39">
      <t>カイシャ</t>
    </rPh>
    <rPh sb="40" eb="42">
      <t>チュウニチ</t>
    </rPh>
    <rPh sb="42" eb="44">
      <t>シンブン</t>
    </rPh>
    <rPh sb="44" eb="47">
      <t>ハンバイテン</t>
    </rPh>
    <rPh sb="48" eb="50">
      <t>ヒサイ</t>
    </rPh>
    <rPh sb="51" eb="53">
      <t>ジョウキョウ</t>
    </rPh>
    <phoneticPr fontId="2"/>
  </si>
  <si>
    <t>　的確に判断し、折込広告をご愛読者へお届けするために全力を傾注します。</t>
    <rPh sb="26" eb="28">
      <t>ゼンリョク</t>
    </rPh>
    <rPh sb="29" eb="31">
      <t>ケイチュウ</t>
    </rPh>
    <phoneticPr fontId="2"/>
  </si>
  <si>
    <t>　しかしながらライフラインや通信網、輸送ルートなどが遮断され、被災地の新聞販売店や従業員に甚大な被害が及んだ場合は、</t>
    <rPh sb="14" eb="17">
      <t>ツウシンモウ</t>
    </rPh>
    <rPh sb="18" eb="20">
      <t>ユソウ</t>
    </rPh>
    <rPh sb="26" eb="28">
      <t>シャダン</t>
    </rPh>
    <rPh sb="31" eb="34">
      <t>ヒサイチ</t>
    </rPh>
    <rPh sb="35" eb="40">
      <t>シンブンハンバイテン</t>
    </rPh>
    <rPh sb="41" eb="44">
      <t>ジュウギョウイン</t>
    </rPh>
    <rPh sb="45" eb="47">
      <t>ジンダイ</t>
    </rPh>
    <rPh sb="48" eb="50">
      <t>ヒガイ</t>
    </rPh>
    <rPh sb="51" eb="52">
      <t>オヨ</t>
    </rPh>
    <rPh sb="54" eb="56">
      <t>バアイ</t>
    </rPh>
    <phoneticPr fontId="2"/>
  </si>
  <si>
    <t>　クライアント様のご要望にお応えできない場合もあります。</t>
    <rPh sb="10" eb="12">
      <t>ヨウボウ</t>
    </rPh>
    <rPh sb="14" eb="15">
      <t>コタ</t>
    </rPh>
    <rPh sb="20" eb="22">
      <t>バアイ</t>
    </rPh>
    <phoneticPr fontId="2"/>
  </si>
  <si>
    <t>　この様に事前の予測と回避が不可能な事態が発生し、折込会社と新聞販売店の努力にも関わらず指定日に新聞折込が出来なか</t>
    <rPh sb="3" eb="4">
      <t>ヨウ</t>
    </rPh>
    <rPh sb="5" eb="7">
      <t>ジゼン</t>
    </rPh>
    <rPh sb="8" eb="10">
      <t>ヨソク</t>
    </rPh>
    <rPh sb="11" eb="13">
      <t>カイヒ</t>
    </rPh>
    <rPh sb="14" eb="17">
      <t>フカノウ</t>
    </rPh>
    <rPh sb="18" eb="20">
      <t>ジタイ</t>
    </rPh>
    <rPh sb="21" eb="23">
      <t>ハッセイ</t>
    </rPh>
    <rPh sb="25" eb="27">
      <t>オリコミ</t>
    </rPh>
    <rPh sb="27" eb="29">
      <t>ガイシャ</t>
    </rPh>
    <rPh sb="30" eb="35">
      <t>シンブンハンバイテン</t>
    </rPh>
    <rPh sb="36" eb="38">
      <t>ドリョク</t>
    </rPh>
    <rPh sb="40" eb="41">
      <t>カカ</t>
    </rPh>
    <rPh sb="44" eb="46">
      <t>シテイ</t>
    </rPh>
    <rPh sb="46" eb="47">
      <t>ヒ</t>
    </rPh>
    <rPh sb="48" eb="50">
      <t>シンブン</t>
    </rPh>
    <rPh sb="50" eb="52">
      <t>オリコミ</t>
    </rPh>
    <rPh sb="53" eb="55">
      <t>デキ</t>
    </rPh>
    <phoneticPr fontId="2"/>
  </si>
  <si>
    <t>　った場合、折込会社と新聞販売店は一切の責任を負う事ができません。あらかじめご容赦いただきますようお願い申し上げます。</t>
    <rPh sb="11" eb="16">
      <t>シンブンハンバイテン</t>
    </rPh>
    <rPh sb="17" eb="19">
      <t>イッサイ</t>
    </rPh>
    <rPh sb="20" eb="22">
      <t>セキニン</t>
    </rPh>
    <rPh sb="23" eb="24">
      <t>オ</t>
    </rPh>
    <rPh sb="25" eb="26">
      <t>コト</t>
    </rPh>
    <rPh sb="39" eb="41">
      <t>ヨウシャ</t>
    </rPh>
    <rPh sb="50" eb="51">
      <t>ネガ</t>
    </rPh>
    <rPh sb="52" eb="53">
      <t>モウ</t>
    </rPh>
    <rPh sb="54" eb="55">
      <t>ア</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</si>
  <si>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</si>
  <si>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5">
      <t>チュウイジョウホウ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</si>
  <si>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t>
    <phoneticPr fontId="2"/>
  </si>
  <si>
    <t>地震防災対策強化地域に指定されています。指定された地域で大規模な地震の発生が予知されますと、</t>
  </si>
  <si>
    <t>内閣総理大臣から警戒宣言が発令されることになっています。</t>
    <phoneticPr fontId="2"/>
  </si>
  <si>
    <t>警戒宣言発令後は交通規制が始まり、指定地域内へ車両の進入が禁止されるほか、</t>
    <rPh sb="4" eb="6">
      <t>ハツレイ</t>
    </rPh>
    <rPh sb="6" eb="7">
      <t>ゴ</t>
    </rPh>
    <rPh sb="17" eb="19">
      <t>シテイ</t>
    </rPh>
    <rPh sb="19" eb="21">
      <t>チイキ</t>
    </rPh>
    <rPh sb="21" eb="22">
      <t>ナイ</t>
    </rPh>
    <rPh sb="26" eb="28">
      <t>シンニュウ</t>
    </rPh>
    <phoneticPr fontId="2"/>
  </si>
  <si>
    <t>一般の道路も時速20㎞に速度制限されるため大渋滞の発生が予想されます。</t>
    <rPh sb="25" eb="27">
      <t>ハッセイ</t>
    </rPh>
    <phoneticPr fontId="2"/>
  </si>
  <si>
    <t>このため東海地震の注意情報や警戒宣言の発令と同時に、お客様からお預かりした新聞折込広告の</t>
    <phoneticPr fontId="2"/>
  </si>
  <si>
    <t>配送作業は「中止」させていただきます。配送中の車両に対しては折込広告をお預かりした状態で</t>
    <rPh sb="19" eb="22">
      <t>ハイソウチュウ</t>
    </rPh>
    <rPh sb="23" eb="25">
      <t>シャリョウ</t>
    </rPh>
    <rPh sb="26" eb="27">
      <t>タイ</t>
    </rPh>
    <rPh sb="30" eb="34">
      <t>オリコミコウコク</t>
    </rPh>
    <rPh sb="36" eb="37">
      <t>アズ</t>
    </rPh>
    <rPh sb="41" eb="43">
      <t>ジョウタイ</t>
    </rPh>
    <phoneticPr fontId="2"/>
  </si>
  <si>
    <t>すみやかに帰社する様に指示しますが、交通事情と警察官の指示によって止むを得ず路上に駐車し</t>
    <rPh sb="33" eb="34">
      <t>ヤ</t>
    </rPh>
    <rPh sb="36" eb="37">
      <t>エ</t>
    </rPh>
    <phoneticPr fontId="2"/>
  </si>
  <si>
    <t>避難しなければならない事も想定されます。</t>
  </si>
  <si>
    <t>すでに配送が完了した新聞折込広告も、新聞販売店での組み込み作業が「中止」になり</t>
    <rPh sb="6" eb="8">
      <t>カンリョウ</t>
    </rPh>
    <rPh sb="18" eb="20">
      <t>シンブン</t>
    </rPh>
    <rPh sb="20" eb="23">
      <t>ハンバイテン</t>
    </rPh>
    <phoneticPr fontId="2"/>
  </si>
  <si>
    <t>新聞折込ができなくなります。幸い注意情報や警戒宣言が解除された場合も、混乱が解消するまで</t>
    <rPh sb="0" eb="2">
      <t>シンブン</t>
    </rPh>
    <rPh sb="35" eb="37">
      <t>コンラン</t>
    </rPh>
    <rPh sb="38" eb="40">
      <t>カイショウ</t>
    </rPh>
    <phoneticPr fontId="2"/>
  </si>
  <si>
    <t>しばらくの間は新聞折込ができない場合もあります。</t>
    <phoneticPr fontId="2"/>
  </si>
  <si>
    <t>何卒ご理解とご了承をいただけますようお願いいたします。</t>
    <rPh sb="0" eb="2">
      <t>ナニトゾ</t>
    </rPh>
    <rPh sb="3" eb="5">
      <t>リカイ</t>
    </rPh>
    <rPh sb="7" eb="9">
      <t>リョウショウ</t>
    </rPh>
    <rPh sb="19" eb="20">
      <t>ネガ</t>
    </rPh>
    <phoneticPr fontId="2"/>
  </si>
  <si>
    <t xml:space="preserve">       一部地域では全域配布サービスは行っておりません。</t>
    <rPh sb="7" eb="9">
      <t>イチブ</t>
    </rPh>
    <rPh sb="9" eb="11">
      <t>チイキ</t>
    </rPh>
    <rPh sb="13" eb="17">
      <t>ゼ</t>
    </rPh>
    <rPh sb="22" eb="23">
      <t>オコナ</t>
    </rPh>
    <phoneticPr fontId="2"/>
  </si>
  <si>
    <t>亀山南部 NMSI</t>
    <rPh sb="2" eb="4">
      <t>ナンブ</t>
    </rPh>
    <phoneticPr fontId="2"/>
  </si>
  <si>
    <t>亀山北部 NMSI</t>
    <rPh sb="2" eb="4">
      <t>ホクブ</t>
    </rPh>
    <phoneticPr fontId="2"/>
  </si>
  <si>
    <t>鈴峰 NMIS</t>
    <phoneticPr fontId="2"/>
  </si>
  <si>
    <t>藤原 NAMYSI</t>
    <phoneticPr fontId="2"/>
  </si>
  <si>
    <t>和具 NAMSI</t>
    <rPh sb="0" eb="1">
      <t>ワ</t>
    </rPh>
    <rPh sb="1" eb="2">
      <t>グ</t>
    </rPh>
    <phoneticPr fontId="2"/>
  </si>
  <si>
    <t>阿下喜 NAMSI</t>
    <phoneticPr fontId="2"/>
  </si>
  <si>
    <t>菰野 NAMI</t>
    <phoneticPr fontId="2"/>
  </si>
  <si>
    <t>鈴鹿旭が丘 NMSI</t>
    <rPh sb="0" eb="2">
      <t>スズカ</t>
    </rPh>
    <rPh sb="2" eb="3">
      <t>アサヒ</t>
    </rPh>
    <rPh sb="4" eb="5">
      <t>オカ</t>
    </rPh>
    <phoneticPr fontId="2"/>
  </si>
  <si>
    <t>いせ神戸北部 NMIS</t>
    <phoneticPr fontId="2"/>
  </si>
  <si>
    <t>いせ神戸南部 NMSI</t>
    <phoneticPr fontId="2"/>
  </si>
  <si>
    <t>鈴鹿桜島 NMSI</t>
    <phoneticPr fontId="2"/>
  </si>
  <si>
    <t>四日市桜 NIM</t>
    <phoneticPr fontId="2"/>
  </si>
  <si>
    <t>四日市あがた NIM</t>
    <phoneticPr fontId="2"/>
  </si>
  <si>
    <t>　　朝刊折込と未購読配布のチラシは、同一のチラシでお願いします。</t>
    <rPh sb="2" eb="4">
      <t>チョウカン</t>
    </rPh>
    <rPh sb="4" eb="6">
      <t>オリコミ</t>
    </rPh>
    <rPh sb="7" eb="8">
      <t>ミ</t>
    </rPh>
    <rPh sb="8" eb="10">
      <t>コウドク</t>
    </rPh>
    <rPh sb="10" eb="12">
      <t>ハイフ</t>
    </rPh>
    <rPh sb="18" eb="20">
      <t>ドウイツ</t>
    </rPh>
    <rPh sb="26" eb="27">
      <t>ネガ</t>
    </rPh>
    <phoneticPr fontId="2"/>
  </si>
  <si>
    <t>尾鷲 NAMSI</t>
    <phoneticPr fontId="2"/>
  </si>
  <si>
    <t>大紀町錦 AMSI</t>
    <rPh sb="0" eb="2">
      <t>ダイキ</t>
    </rPh>
    <rPh sb="2" eb="3">
      <t>マチ</t>
    </rPh>
    <phoneticPr fontId="2"/>
  </si>
  <si>
    <t>紀伊長島 NAMSI</t>
    <phoneticPr fontId="2"/>
  </si>
  <si>
    <t>松阪徳和 NMSI</t>
    <phoneticPr fontId="2"/>
  </si>
  <si>
    <t>松阪櫛田 NMSI</t>
    <phoneticPr fontId="2"/>
  </si>
  <si>
    <t>引本AI</t>
    <phoneticPr fontId="2"/>
  </si>
  <si>
    <t>長太の浦 NMSI</t>
    <phoneticPr fontId="2"/>
  </si>
  <si>
    <t>伊勢若松 NMSI</t>
    <phoneticPr fontId="2"/>
  </si>
  <si>
    <t>白子 NMSI</t>
    <phoneticPr fontId="2"/>
  </si>
  <si>
    <t>鈴鹿磯山 NMSI</t>
    <phoneticPr fontId="2"/>
  </si>
  <si>
    <t>御浜・熊野南部 AMSI</t>
    <rPh sb="3" eb="5">
      <t>クマノ</t>
    </rPh>
    <rPh sb="5" eb="7">
      <t>ナンブ</t>
    </rPh>
    <phoneticPr fontId="2"/>
  </si>
  <si>
    <t>井田</t>
    <phoneticPr fontId="2"/>
  </si>
  <si>
    <t>井田上野</t>
    <rPh sb="2" eb="4">
      <t>ウエノ</t>
    </rPh>
    <phoneticPr fontId="2"/>
  </si>
  <si>
    <t>津(大光堂) SI</t>
    <phoneticPr fontId="2"/>
  </si>
  <si>
    <t>津橋北 MSI</t>
    <rPh sb="2" eb="3">
      <t>キタ</t>
    </rPh>
    <phoneticPr fontId="2"/>
  </si>
  <si>
    <t>津西が丘 SI</t>
    <phoneticPr fontId="2"/>
  </si>
  <si>
    <t>津一身田 SI</t>
    <phoneticPr fontId="2"/>
  </si>
  <si>
    <t>　A  下記地区除く東海三県への全域配布は配布日から（日・祝日除く）</t>
    <rPh sb="4" eb="6">
      <t>カキ</t>
    </rPh>
    <rPh sb="6" eb="8">
      <t>チク</t>
    </rPh>
    <rPh sb="8" eb="9">
      <t>ノゾ</t>
    </rPh>
    <rPh sb="10" eb="12">
      <t>トウカイ</t>
    </rPh>
    <rPh sb="12" eb="14">
      <t>サンケン</t>
    </rPh>
    <rPh sb="16" eb="18">
      <t>ゼンイキ</t>
    </rPh>
    <rPh sb="18" eb="20">
      <t>ハイフ</t>
    </rPh>
    <rPh sb="21" eb="23">
      <t>ハイフ</t>
    </rPh>
    <rPh sb="23" eb="24">
      <t>ヒ</t>
    </rPh>
    <phoneticPr fontId="2"/>
  </si>
  <si>
    <t>　C  三重県南勢地区（尾鷲市・熊野市・新宮市・北牟婁郡・南牟婁郡・度会郡の一部）</t>
    <rPh sb="4" eb="7">
      <t>ミエケン</t>
    </rPh>
    <rPh sb="7" eb="9">
      <t>ナンセイ</t>
    </rPh>
    <rPh sb="9" eb="11">
      <t>チク</t>
    </rPh>
    <rPh sb="12" eb="15">
      <t>オワセシ</t>
    </rPh>
    <rPh sb="16" eb="19">
      <t>クマノシ</t>
    </rPh>
    <rPh sb="20" eb="23">
      <t>シングウシ</t>
    </rPh>
    <rPh sb="24" eb="28">
      <t>キタムログン</t>
    </rPh>
    <rPh sb="29" eb="33">
      <t>ミナミムログン</t>
    </rPh>
    <rPh sb="34" eb="37">
      <t>ワタライグン</t>
    </rPh>
    <rPh sb="38" eb="40">
      <t>イチブ</t>
    </rPh>
    <phoneticPr fontId="2"/>
  </si>
  <si>
    <t>　　 伊賀・名張地区への折込広告は折込日から（土・日・祝日除く）</t>
    <rPh sb="3" eb="5">
      <t>イガ</t>
    </rPh>
    <rPh sb="6" eb="8">
      <t>ナバリ</t>
    </rPh>
    <rPh sb="8" eb="10">
      <t>チク</t>
    </rPh>
    <rPh sb="12" eb="14">
      <t>オリコミ</t>
    </rPh>
    <rPh sb="14" eb="16">
      <t>コウコク</t>
    </rPh>
    <rPh sb="17" eb="19">
      <t>オリコミ</t>
    </rPh>
    <rPh sb="19" eb="20">
      <t>ビ</t>
    </rPh>
    <rPh sb="23" eb="24">
      <t>ド</t>
    </rPh>
    <rPh sb="25" eb="26">
      <t>ニチ</t>
    </rPh>
    <rPh sb="27" eb="28">
      <t>シュク</t>
    </rPh>
    <rPh sb="28" eb="29">
      <t>ヒ</t>
    </rPh>
    <rPh sb="29" eb="30">
      <t>ノゾ</t>
    </rPh>
    <phoneticPr fontId="2"/>
  </si>
  <si>
    <r>
      <t xml:space="preserve">　　 </t>
    </r>
    <r>
      <rPr>
        <b/>
        <u/>
        <sz val="11"/>
        <rFont val="ＭＳ ゴシック"/>
        <family val="3"/>
        <charset val="128"/>
      </rPr>
      <t>3日前</t>
    </r>
    <r>
      <rPr>
        <sz val="11"/>
        <rFont val="ＭＳ ゴシック"/>
        <family val="3"/>
        <charset val="128"/>
      </rPr>
      <t>の午前10時30分までに搬入してください。</t>
    </r>
    <phoneticPr fontId="2"/>
  </si>
  <si>
    <t>亀山関 NMSI</t>
    <rPh sb="2" eb="3">
      <t>セキ</t>
    </rPh>
    <phoneticPr fontId="2"/>
  </si>
  <si>
    <t>名張・上野南部</t>
    <rPh sb="3" eb="4">
      <t>ウエ</t>
    </rPh>
    <rPh sb="4" eb="5">
      <t>ノ</t>
    </rPh>
    <rPh sb="5" eb="7">
      <t>ナンブ</t>
    </rPh>
    <phoneticPr fontId="2"/>
  </si>
  <si>
    <t>桔梗が丘・美旗・古山</t>
    <rPh sb="0" eb="2">
      <t>キキョウ</t>
    </rPh>
    <rPh sb="3" eb="4">
      <t>オカ</t>
    </rPh>
    <rPh sb="5" eb="6">
      <t>ウツク</t>
    </rPh>
    <rPh sb="6" eb="7">
      <t>ハタ</t>
    </rPh>
    <rPh sb="8" eb="10">
      <t>フルヤマ</t>
    </rPh>
    <phoneticPr fontId="2"/>
  </si>
  <si>
    <t>津雲出 NAMSI</t>
    <phoneticPr fontId="2"/>
  </si>
  <si>
    <t>津片田西 NAMSI</t>
    <rPh sb="3" eb="4">
      <t>ニシ</t>
    </rPh>
    <phoneticPr fontId="2"/>
  </si>
  <si>
    <t>津片田東 NAMSI</t>
    <rPh sb="3" eb="4">
      <t>ヒガシ</t>
    </rPh>
    <phoneticPr fontId="2"/>
  </si>
  <si>
    <t>津安濃 NAMSI</t>
    <phoneticPr fontId="2"/>
  </si>
  <si>
    <t>２０２５年５月</t>
    <rPh sb="4" eb="5">
      <t>ネン</t>
    </rPh>
    <rPh sb="6" eb="7">
      <t>ガツ</t>
    </rPh>
    <phoneticPr fontId="2"/>
  </si>
  <si>
    <t>九鬼 NAMI</t>
    <phoneticPr fontId="2"/>
  </si>
  <si>
    <t>津　一志 NAMSI</t>
    <rPh sb="0" eb="1">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</si>
</sst>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Red]\(#,##0\)"/>
    <numFmt numFmtId="179" formatCode="yyyy&quot;年&quot;m&quot;月&quot;d&quot;日&quot;;@"/>
    <numFmt numFmtId="180" formatCode="m&quot;月&quot;d&quot;日&quot;\(aaa\)"/>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24"/>
      <name val="ＭＳ Ｐゴシック"/>
      <family val="3"/>
      <charset val="128"/>
    </font>
    <font>
      <i/>
      <sz val="14"/>
      <name val="ＭＳ Ｐゴシック"/>
      <family val="3"/>
      <charset val="128"/>
    </font>
    <font>
      <sz val="12"/>
      <color indexed="10"/>
      <name val="ＭＳ Ｐゴシック"/>
      <family val="3"/>
      <charset val="128"/>
    </font>
    <font>
      <sz val="16"/>
      <name val="ＭＳ Ｐゴシック"/>
      <family val="3"/>
      <charset val="128"/>
    </font>
    <font>
      <i/>
      <sz val="16"/>
      <name val="ＭＳ Ｐゴシック"/>
      <family val="3"/>
      <charset val="128"/>
    </font>
    <font>
      <b/>
      <sz val="12"/>
      <color indexed="12"/>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u/>
      <sz val="12"/>
      <name val="ＭＳ ゴシック"/>
      <family val="3"/>
      <charset val="128"/>
    </font>
    <font>
      <b/>
      <sz val="9"/>
      <name val="ＭＳ ゴシック"/>
      <family val="3"/>
      <charset val="128"/>
    </font>
    <font>
      <b/>
      <u/>
      <sz val="11"/>
      <name val="ＭＳ ゴシック"/>
      <family val="3"/>
      <charset val="128"/>
    </font>
    <font>
      <sz val="10"/>
      <name val="ＭＳ ゴシック"/>
      <family val="3"/>
      <charset val="128"/>
    </font>
    <font>
      <b/>
      <sz val="10"/>
      <color indexed="10"/>
      <name val="ＭＳ ゴシック"/>
      <family val="3"/>
      <charset val="128"/>
    </font>
    <font>
      <sz val="12"/>
      <name val="ＭＳ Ｐゴシック"/>
      <family val="3"/>
      <charset val="128"/>
    </font>
    <font>
      <b/>
      <sz val="20"/>
      <name val="ＭＳ Ｐゴシック"/>
      <family val="3"/>
      <charset val="128"/>
    </font>
    <font>
      <b/>
      <sz val="16"/>
      <name val="ＭＳ Ｐゴシック"/>
      <family val="3"/>
      <charset val="128"/>
    </font>
    <font>
      <sz val="14"/>
      <name val="ＭＳ Ｐゴシック"/>
      <family val="3"/>
      <charset val="128"/>
    </font>
    <font>
      <i/>
      <sz val="14"/>
      <name val="ＭＳ Ｐゴシック"/>
      <family val="3"/>
      <charset val="128"/>
    </font>
    <font>
      <sz val="9"/>
      <name val="ＭＳ Ｐゴシック"/>
      <family val="3"/>
      <charset val="128"/>
    </font>
    <font>
      <b/>
      <sz val="18"/>
      <name val="ＭＳ ゴシック"/>
      <family val="3"/>
      <charset val="128"/>
    </font>
    <font>
      <sz val="6"/>
      <name val="游ゴシック"/>
      <family val="2"/>
      <charset val="128"/>
      <scheme val="minor"/>
    </font>
    <font>
      <b/>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65"/>
        <bgColor indexed="63"/>
      </patternFill>
    </fill>
    <fill>
      <patternFill patternType="solid">
        <fgColor indexed="65"/>
        <bgColor indexed="64"/>
      </patternFill>
    </fill>
    <fill>
      <patternFill patternType="solid">
        <fgColor rgb="FFFFFFCC"/>
        <bgColor indexed="64"/>
      </patternFill>
    </fill>
    <fill>
      <patternFill patternType="solid">
        <fgColor rgb="FFCCFFCC"/>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ck">
        <color indexed="12"/>
      </top>
      <bottom style="thin">
        <color indexed="64"/>
      </bottom>
      <diagonal/>
    </border>
    <border>
      <left style="thin">
        <color indexed="64"/>
      </left>
      <right style="thick">
        <color indexed="12"/>
      </right>
      <top style="thick">
        <color indexed="12"/>
      </top>
      <bottom style="thin">
        <color indexed="64"/>
      </bottom>
      <diagonal/>
    </border>
    <border>
      <left style="thin">
        <color indexed="64"/>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style="thin">
        <color indexed="64"/>
      </left>
      <right style="thick">
        <color indexed="12"/>
      </right>
      <top style="thin">
        <color indexed="64"/>
      </top>
      <bottom style="thick">
        <color indexed="1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ck">
        <color indexed="12"/>
      </left>
      <right/>
      <top style="thin">
        <color indexed="64"/>
      </top>
      <bottom style="thin">
        <color indexed="64"/>
      </bottom>
      <diagonal/>
    </border>
    <border>
      <left style="thick">
        <color indexed="12"/>
      </left>
      <right/>
      <top style="thin">
        <color indexed="64"/>
      </top>
      <bottom style="thick">
        <color indexed="12"/>
      </bottom>
      <diagonal/>
    </border>
    <border>
      <left/>
      <right style="thin">
        <color indexed="64"/>
      </right>
      <top style="thin">
        <color indexed="64"/>
      </top>
      <bottom style="thick">
        <color indexed="12"/>
      </bottom>
      <diagonal/>
    </border>
    <border>
      <left/>
      <right/>
      <top/>
      <bottom style="thin">
        <color indexed="64"/>
      </bottom>
      <diagonal/>
    </border>
    <border>
      <left style="thick">
        <color indexed="12"/>
      </left>
      <right/>
      <top style="thick">
        <color indexed="12"/>
      </top>
      <bottom style="thin">
        <color indexed="64"/>
      </bottom>
      <diagonal/>
    </border>
    <border>
      <left/>
      <right style="thin">
        <color indexed="64"/>
      </right>
      <top style="thick">
        <color indexed="12"/>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38" fontId="1" fillId="0" borderId="0" applyFont="0" applyFill="0" applyBorder="0" applyAlignment="0" applyProtection="0"/>
    <xf numFmtId="0" fontId="13" fillId="0" borderId="0">
      <alignment vertical="center"/>
    </xf>
    <xf numFmtId="0" fontId="13" fillId="0" borderId="0">
      <alignment vertical="center"/>
    </xf>
    <xf numFmtId="0" fontId="13" fillId="0" borderId="0">
      <alignment vertical="center"/>
    </xf>
    <xf numFmtId="0" fontId="1" fillId="0" borderId="0">
      <alignment vertical="center"/>
    </xf>
  </cellStyleXfs>
  <cellXfs count="169">
    <xf numFmtId="0" fontId="0" fillId="0" borderId="0" xfId="0"/>
    <xf numFmtId="176" fontId="0" fillId="0" borderId="0" xfId="0" applyNumberFormat="1" applyAlignment="1">
      <alignment shrinkToFit="1"/>
    </xf>
    <xf numFmtId="176" fontId="3" fillId="0" borderId="0" xfId="1" applyNumberFormat="1" applyFont="1" applyFill="1" applyBorder="1" applyAlignment="1">
      <alignment shrinkToFit="1"/>
    </xf>
    <xf numFmtId="176" fontId="6" fillId="0" borderId="0" xfId="1" applyNumberFormat="1" applyFont="1" applyAlignment="1">
      <alignment shrinkToFit="1"/>
    </xf>
    <xf numFmtId="176" fontId="0" fillId="2" borderId="0" xfId="0" applyNumberFormat="1" applyFill="1" applyAlignment="1">
      <alignment shrinkToFit="1"/>
    </xf>
    <xf numFmtId="0" fontId="4" fillId="0" borderId="0" xfId="0" applyFont="1"/>
    <xf numFmtId="176" fontId="5" fillId="0" borderId="0" xfId="0" applyNumberFormat="1" applyFont="1" applyAlignment="1">
      <alignment vertical="center"/>
    </xf>
    <xf numFmtId="0" fontId="6" fillId="0" borderId="0" xfId="0" applyFont="1"/>
    <xf numFmtId="176" fontId="6" fillId="0" borderId="0" xfId="1" applyNumberFormat="1" applyFont="1" applyFill="1" applyBorder="1" applyAlignment="1">
      <alignment shrinkToFit="1"/>
    </xf>
    <xf numFmtId="176" fontId="6" fillId="0" borderId="0" xfId="1" applyNumberFormat="1" applyFont="1" applyAlignment="1">
      <alignment vertical="top" shrinkToFit="1"/>
    </xf>
    <xf numFmtId="176" fontId="6" fillId="0" borderId="0" xfId="0" applyNumberFormat="1" applyFont="1" applyAlignment="1">
      <alignment shrinkToFit="1"/>
    </xf>
    <xf numFmtId="176" fontId="6" fillId="0" borderId="0" xfId="0" applyNumberFormat="1" applyFont="1" applyAlignment="1">
      <alignment vertical="center"/>
    </xf>
    <xf numFmtId="0" fontId="3" fillId="0" borderId="0" xfId="0" applyFont="1"/>
    <xf numFmtId="176" fontId="10" fillId="0" borderId="1" xfId="1" applyNumberFormat="1" applyFont="1" applyFill="1" applyBorder="1" applyAlignment="1">
      <alignment vertical="center" shrinkToFit="1"/>
    </xf>
    <xf numFmtId="176" fontId="11" fillId="0" borderId="1" xfId="1" applyNumberFormat="1" applyFont="1" applyFill="1" applyBorder="1" applyAlignment="1">
      <alignment horizontal="center" vertical="center" shrinkToFit="1"/>
    </xf>
    <xf numFmtId="176" fontId="10" fillId="0" borderId="3" xfId="1" applyNumberFormat="1" applyFont="1" applyFill="1" applyBorder="1" applyAlignment="1">
      <alignment vertical="center" shrinkToFit="1"/>
    </xf>
    <xf numFmtId="176" fontId="10" fillId="0" borderId="1" xfId="1" applyNumberFormat="1" applyFont="1" applyFill="1" applyBorder="1" applyAlignment="1" applyProtection="1">
      <alignment vertical="center" shrinkToFit="1"/>
      <protection locked="0"/>
    </xf>
    <xf numFmtId="176" fontId="11" fillId="0" borderId="1" xfId="1" applyNumberFormat="1" applyFont="1" applyFill="1" applyBorder="1" applyAlignment="1" applyProtection="1">
      <alignment vertical="center" shrinkToFit="1"/>
      <protection locked="0"/>
    </xf>
    <xf numFmtId="176" fontId="10" fillId="0" borderId="3" xfId="1" applyNumberFormat="1" applyFont="1" applyFill="1" applyBorder="1" applyAlignment="1" applyProtection="1">
      <alignment vertical="center" shrinkToFit="1"/>
      <protection locked="0"/>
    </xf>
    <xf numFmtId="0" fontId="0" fillId="0" borderId="0" xfId="0"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176" fontId="11" fillId="0" borderId="4" xfId="1" applyNumberFormat="1" applyFont="1" applyFill="1" applyBorder="1" applyAlignment="1" applyProtection="1">
      <alignment vertical="center" shrinkToFit="1"/>
      <protection locked="0"/>
    </xf>
    <xf numFmtId="176" fontId="10" fillId="0" borderId="5" xfId="1" applyNumberFormat="1" applyFont="1" applyFill="1" applyBorder="1" applyAlignment="1">
      <alignment vertical="center" shrinkToFit="1"/>
    </xf>
    <xf numFmtId="176" fontId="11" fillId="0" borderId="5" xfId="1" applyNumberFormat="1" applyFont="1" applyFill="1" applyBorder="1" applyAlignment="1">
      <alignment horizontal="center" vertical="center" shrinkToFit="1"/>
    </xf>
    <xf numFmtId="176" fontId="10" fillId="0" borderId="6" xfId="1" applyNumberFormat="1" applyFont="1" applyFill="1" applyBorder="1" applyAlignment="1">
      <alignment vertical="center" shrinkToFit="1"/>
    </xf>
    <xf numFmtId="176" fontId="10" fillId="0" borderId="7" xfId="1" applyNumberFormat="1" applyFont="1" applyFill="1" applyBorder="1" applyAlignment="1" applyProtection="1">
      <alignment vertical="center" shrinkToFit="1"/>
      <protection locked="0"/>
    </xf>
    <xf numFmtId="176" fontId="10" fillId="0" borderId="8" xfId="1" applyNumberFormat="1" applyFont="1" applyFill="1" applyBorder="1" applyAlignment="1" applyProtection="1">
      <alignment vertical="center" shrinkToFit="1"/>
      <protection locked="0"/>
    </xf>
    <xf numFmtId="176" fontId="11" fillId="0" borderId="8" xfId="1" applyNumberFormat="1" applyFont="1" applyFill="1" applyBorder="1" applyAlignment="1" applyProtection="1">
      <alignment vertical="center" shrinkToFit="1"/>
      <protection locked="0"/>
    </xf>
    <xf numFmtId="0" fontId="14" fillId="0" borderId="0" xfId="4" applyFont="1">
      <alignment vertical="center"/>
    </xf>
    <xf numFmtId="0" fontId="16" fillId="0" borderId="0" xfId="4" applyFont="1">
      <alignment vertical="center"/>
    </xf>
    <xf numFmtId="0" fontId="17" fillId="0" borderId="0" xfId="4" applyFont="1">
      <alignment vertical="center"/>
    </xf>
    <xf numFmtId="0" fontId="18" fillId="0" borderId="0" xfId="4" applyFont="1">
      <alignment vertical="center"/>
    </xf>
    <xf numFmtId="0" fontId="20" fillId="0" borderId="0" xfId="4" applyFont="1">
      <alignment vertical="center"/>
    </xf>
    <xf numFmtId="0" fontId="14" fillId="0" borderId="0" xfId="3" applyFont="1">
      <alignment vertical="center"/>
    </xf>
    <xf numFmtId="0" fontId="15" fillId="0" borderId="0" xfId="3" applyFont="1" applyAlignment="1">
      <alignment horizontal="center" vertical="center"/>
    </xf>
    <xf numFmtId="0" fontId="17" fillId="0" borderId="0" xfId="3" applyFont="1">
      <alignment vertical="center"/>
    </xf>
    <xf numFmtId="0" fontId="16" fillId="0" borderId="0" xfId="3" applyFont="1">
      <alignment vertical="center"/>
    </xf>
    <xf numFmtId="0" fontId="22" fillId="0" borderId="0" xfId="3" applyFont="1">
      <alignment vertical="center"/>
    </xf>
    <xf numFmtId="0" fontId="16" fillId="0" borderId="0" xfId="2" applyFont="1">
      <alignment vertical="center"/>
    </xf>
    <xf numFmtId="0" fontId="20" fillId="0" borderId="0" xfId="3" applyFont="1">
      <alignment vertical="center"/>
    </xf>
    <xf numFmtId="0" fontId="22" fillId="0" borderId="0" xfId="3" applyFont="1" applyAlignment="1">
      <alignment horizontal="left" vertical="center"/>
    </xf>
    <xf numFmtId="176" fontId="24" fillId="0" borderId="0" xfId="1" applyNumberFormat="1" applyFont="1" applyAlignment="1">
      <alignment shrinkToFit="1"/>
    </xf>
    <xf numFmtId="176" fontId="25" fillId="0" borderId="0" xfId="1" applyNumberFormat="1" applyFont="1" applyAlignment="1">
      <alignment horizontal="distributed" vertical="center" shrinkToFit="1"/>
    </xf>
    <xf numFmtId="176" fontId="27" fillId="0" borderId="14" xfId="1" applyNumberFormat="1" applyFont="1" applyBorder="1" applyAlignment="1">
      <alignment horizontal="distributed" vertical="center" shrinkToFit="1"/>
    </xf>
    <xf numFmtId="176" fontId="27" fillId="0" borderId="15" xfId="1" applyNumberFormat="1" applyFont="1" applyBorder="1" applyAlignment="1">
      <alignment vertical="center" shrinkToFit="1"/>
    </xf>
    <xf numFmtId="176" fontId="28" fillId="0" borderId="15" xfId="1" applyNumberFormat="1" applyFont="1" applyBorder="1" applyAlignment="1">
      <alignment vertical="center" shrinkToFit="1"/>
    </xf>
    <xf numFmtId="177" fontId="24" fillId="0" borderId="0" xfId="1" applyNumberFormat="1" applyFont="1" applyAlignment="1">
      <alignment shrinkToFit="1"/>
    </xf>
    <xf numFmtId="176" fontId="27" fillId="0" borderId="17" xfId="1" applyNumberFormat="1" applyFont="1" applyBorder="1" applyAlignment="1">
      <alignment horizontal="distributed" vertical="center" shrinkToFit="1"/>
    </xf>
    <xf numFmtId="176" fontId="27" fillId="0" borderId="3" xfId="1" applyNumberFormat="1" applyFont="1" applyBorder="1" applyAlignment="1">
      <alignment vertical="center" shrinkToFit="1"/>
    </xf>
    <xf numFmtId="176" fontId="27" fillId="0" borderId="1" xfId="1" applyNumberFormat="1" applyFont="1" applyBorder="1" applyAlignment="1">
      <alignment vertical="center" shrinkToFit="1"/>
    </xf>
    <xf numFmtId="176" fontId="28" fillId="0" borderId="1" xfId="1" applyNumberFormat="1" applyFont="1" applyBorder="1" applyAlignment="1">
      <alignment vertical="center" shrinkToFit="1"/>
    </xf>
    <xf numFmtId="176" fontId="28" fillId="0" borderId="3" xfId="1" applyNumberFormat="1" applyFont="1" applyBorder="1" applyAlignment="1">
      <alignment vertical="center" shrinkToFit="1"/>
    </xf>
    <xf numFmtId="176" fontId="27" fillId="3" borderId="17" xfId="1" applyNumberFormat="1" applyFont="1" applyFill="1" applyBorder="1" applyAlignment="1">
      <alignment horizontal="distributed" vertical="center" shrinkToFit="1"/>
    </xf>
    <xf numFmtId="176" fontId="27" fillId="0" borderId="22" xfId="1" applyNumberFormat="1" applyFont="1" applyBorder="1" applyAlignment="1">
      <alignment horizontal="distributed" vertical="center" shrinkToFit="1"/>
    </xf>
    <xf numFmtId="176" fontId="27" fillId="0" borderId="23" xfId="1" applyNumberFormat="1" applyFont="1" applyBorder="1" applyAlignment="1">
      <alignment vertical="center" shrinkToFit="1"/>
    </xf>
    <xf numFmtId="176" fontId="28" fillId="0" borderId="23" xfId="1" applyNumberFormat="1" applyFont="1" applyBorder="1" applyAlignment="1">
      <alignment vertical="center" shrinkToFit="1"/>
    </xf>
    <xf numFmtId="176" fontId="27" fillId="0" borderId="0" xfId="1" applyNumberFormat="1" applyFont="1" applyAlignment="1">
      <alignment shrinkToFit="1"/>
    </xf>
    <xf numFmtId="176" fontId="27" fillId="0" borderId="0" xfId="1" applyNumberFormat="1" applyFont="1" applyAlignment="1">
      <alignment horizontal="center" vertical="center" shrinkToFit="1"/>
    </xf>
    <xf numFmtId="176" fontId="6" fillId="0" borderId="0" xfId="1" quotePrefix="1" applyNumberFormat="1" applyFont="1" applyAlignment="1">
      <alignment horizontal="center" vertical="center" shrinkToFit="1"/>
    </xf>
    <xf numFmtId="176" fontId="3" fillId="0" borderId="0" xfId="0" applyNumberFormat="1" applyFont="1" applyAlignment="1">
      <alignment vertical="center"/>
    </xf>
    <xf numFmtId="176" fontId="29" fillId="0" borderId="0" xfId="1" applyNumberFormat="1" applyFont="1" applyAlignment="1">
      <alignment horizontal="right" vertical="center" shrinkToFit="1"/>
    </xf>
    <xf numFmtId="176" fontId="10" fillId="0" borderId="2" xfId="1" applyNumberFormat="1" applyFont="1" applyFill="1" applyBorder="1" applyAlignment="1" applyProtection="1">
      <alignment vertical="center" shrinkToFit="1"/>
      <protection locked="0"/>
    </xf>
    <xf numFmtId="176" fontId="11" fillId="0" borderId="2" xfId="1" applyNumberFormat="1" applyFont="1" applyFill="1" applyBorder="1" applyAlignment="1" applyProtection="1">
      <alignment vertical="center" shrinkToFit="1"/>
      <protection locked="0"/>
    </xf>
    <xf numFmtId="176" fontId="10" fillId="0" borderId="20" xfId="1" applyNumberFormat="1" applyFont="1" applyFill="1" applyBorder="1" applyAlignment="1" applyProtection="1">
      <alignment vertical="center" shrinkToFit="1"/>
      <protection locked="0"/>
    </xf>
    <xf numFmtId="176" fontId="10" fillId="0" borderId="0" xfId="1" applyNumberFormat="1" applyFont="1" applyFill="1" applyBorder="1" applyAlignment="1">
      <alignment horizontal="center" vertical="center" shrinkToFit="1"/>
    </xf>
    <xf numFmtId="176" fontId="10" fillId="0" borderId="0" xfId="1" applyNumberFormat="1" applyFont="1" applyFill="1" applyBorder="1" applyAlignment="1" applyProtection="1">
      <alignment vertical="center" shrinkToFit="1"/>
      <protection locked="0"/>
    </xf>
    <xf numFmtId="176" fontId="11" fillId="0" borderId="0" xfId="1" applyNumberFormat="1" applyFont="1" applyFill="1" applyBorder="1" applyAlignment="1" applyProtection="1">
      <alignment vertical="center" shrinkToFit="1"/>
      <protection locked="0"/>
    </xf>
    <xf numFmtId="176" fontId="4" fillId="0" borderId="0" xfId="0" applyNumberFormat="1" applyFont="1" applyAlignment="1">
      <alignment vertical="center"/>
    </xf>
    <xf numFmtId="176" fontId="10" fillId="4" borderId="1" xfId="1" applyNumberFormat="1" applyFont="1" applyFill="1" applyBorder="1" applyAlignment="1" applyProtection="1">
      <alignment vertical="center" shrinkToFit="1"/>
      <protection locked="0"/>
    </xf>
    <xf numFmtId="176" fontId="11" fillId="4" borderId="4" xfId="1" applyNumberFormat="1" applyFont="1" applyFill="1" applyBorder="1" applyAlignment="1" applyProtection="1">
      <alignment vertical="center" shrinkToFit="1"/>
      <protection locked="0"/>
    </xf>
    <xf numFmtId="176" fontId="10" fillId="4" borderId="3" xfId="1" applyNumberFormat="1" applyFont="1" applyFill="1" applyBorder="1" applyAlignment="1" applyProtection="1">
      <alignment vertical="center" shrinkToFit="1"/>
      <protection locked="0"/>
    </xf>
    <xf numFmtId="176" fontId="10" fillId="4" borderId="1" xfId="1" applyNumberFormat="1" applyFont="1" applyFill="1" applyBorder="1" applyAlignment="1">
      <alignment horizontal="center" vertical="center" shrinkToFit="1"/>
    </xf>
    <xf numFmtId="176" fontId="10" fillId="4" borderId="25" xfId="1" applyNumberFormat="1" applyFont="1" applyFill="1" applyBorder="1" applyAlignment="1">
      <alignment horizontal="center" vertical="center" shrinkToFit="1"/>
    </xf>
    <xf numFmtId="176" fontId="11" fillId="4" borderId="1" xfId="1" applyNumberFormat="1" applyFont="1" applyFill="1" applyBorder="1" applyAlignment="1" applyProtection="1">
      <alignment vertical="center" shrinkToFit="1"/>
      <protection locked="0"/>
    </xf>
    <xf numFmtId="176" fontId="27" fillId="4" borderId="17" xfId="1" applyNumberFormat="1" applyFont="1" applyFill="1" applyBorder="1" applyAlignment="1">
      <alignment horizontal="distributed" vertical="center" shrinkToFit="1"/>
    </xf>
    <xf numFmtId="176" fontId="27" fillId="4" borderId="3" xfId="1" applyNumberFormat="1" applyFont="1" applyFill="1" applyBorder="1" applyAlignment="1">
      <alignment vertical="center" shrinkToFit="1"/>
    </xf>
    <xf numFmtId="176" fontId="28" fillId="4" borderId="3" xfId="1" applyNumberFormat="1" applyFont="1" applyFill="1" applyBorder="1" applyAlignment="1">
      <alignment vertical="center" shrinkToFit="1"/>
    </xf>
    <xf numFmtId="176" fontId="27" fillId="4" borderId="20" xfId="1" applyNumberFormat="1" applyFont="1" applyFill="1" applyBorder="1" applyAlignment="1">
      <alignment vertical="center" shrinkToFit="1"/>
    </xf>
    <xf numFmtId="176" fontId="11" fillId="0" borderId="3" xfId="1" applyNumberFormat="1" applyFont="1" applyFill="1" applyBorder="1" applyAlignment="1" applyProtection="1">
      <alignment vertical="center" shrinkToFit="1"/>
      <protection locked="0"/>
    </xf>
    <xf numFmtId="176" fontId="6" fillId="0" borderId="14" xfId="0" applyNumberFormat="1" applyFont="1" applyBorder="1" applyAlignment="1">
      <alignment horizontal="center" vertical="center" shrinkToFit="1"/>
    </xf>
    <xf numFmtId="180" fontId="6" fillId="0" borderId="15" xfId="0" applyNumberFormat="1" applyFont="1" applyBorder="1" applyAlignment="1">
      <alignment horizontal="center" vertical="center" shrinkToFit="1"/>
    </xf>
    <xf numFmtId="176" fontId="6" fillId="0" borderId="15" xfId="0" applyNumberFormat="1" applyFont="1" applyBorder="1" applyAlignment="1">
      <alignment horizontal="center" vertical="center" shrinkToFit="1"/>
    </xf>
    <xf numFmtId="176" fontId="6" fillId="0" borderId="17" xfId="0" applyNumberFormat="1" applyFont="1" applyBorder="1" applyAlignment="1">
      <alignment horizontal="center" vertical="center" shrinkToFit="1"/>
    </xf>
    <xf numFmtId="180" fontId="6" fillId="0" borderId="3"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36" xfId="0" applyNumberFormat="1" applyFont="1" applyBorder="1" applyAlignment="1">
      <alignment horizontal="center" vertical="center" shrinkToFit="1"/>
    </xf>
    <xf numFmtId="176" fontId="6" fillId="0" borderId="37" xfId="0" applyNumberFormat="1" applyFont="1" applyBorder="1" applyAlignment="1">
      <alignment horizontal="center" vertical="center" shrinkToFit="1"/>
    </xf>
    <xf numFmtId="176" fontId="27" fillId="5" borderId="10" xfId="1" applyNumberFormat="1" applyFont="1" applyFill="1" applyBorder="1" applyAlignment="1">
      <alignment horizontal="distributed" vertical="center" shrinkToFit="1"/>
    </xf>
    <xf numFmtId="176" fontId="27" fillId="5" borderId="11" xfId="1" applyNumberFormat="1" applyFont="1" applyFill="1" applyBorder="1" applyAlignment="1">
      <alignment horizontal="distributed" vertical="center" shrinkToFit="1"/>
    </xf>
    <xf numFmtId="176" fontId="27" fillId="5" borderId="12" xfId="1" applyNumberFormat="1" applyFont="1" applyFill="1" applyBorder="1" applyAlignment="1">
      <alignment horizontal="distributed" vertical="center" shrinkToFit="1"/>
    </xf>
    <xf numFmtId="176" fontId="27" fillId="5" borderId="13" xfId="1" applyNumberFormat="1" applyFont="1" applyFill="1" applyBorder="1" applyAlignment="1">
      <alignment horizontal="distributed" vertical="center" shrinkToFit="1"/>
    </xf>
    <xf numFmtId="176" fontId="27" fillId="6" borderId="16" xfId="1" applyNumberFormat="1" applyFont="1" applyFill="1" applyBorder="1" applyAlignment="1">
      <alignment vertical="center" shrinkToFit="1"/>
    </xf>
    <xf numFmtId="176" fontId="27" fillId="6" borderId="18" xfId="1" applyNumberFormat="1" applyFont="1" applyFill="1" applyBorder="1" applyAlignment="1">
      <alignment vertical="center" shrinkToFit="1"/>
    </xf>
    <xf numFmtId="176" fontId="27" fillId="6" borderId="19" xfId="1" applyNumberFormat="1" applyFont="1" applyFill="1" applyBorder="1" applyAlignment="1">
      <alignment vertical="center" shrinkToFit="1"/>
    </xf>
    <xf numFmtId="176" fontId="27" fillId="6" borderId="21" xfId="1" applyNumberFormat="1" applyFont="1" applyFill="1" applyBorder="1" applyAlignment="1">
      <alignment vertical="center" shrinkToFit="1"/>
    </xf>
    <xf numFmtId="176" fontId="27" fillId="6" borderId="24" xfId="1" applyNumberFormat="1" applyFont="1" applyFill="1" applyBorder="1" applyAlignment="1">
      <alignment vertical="center" shrinkToFit="1"/>
    </xf>
    <xf numFmtId="176" fontId="4" fillId="6" borderId="14" xfId="0" applyNumberFormat="1" applyFont="1" applyFill="1" applyBorder="1" applyAlignment="1">
      <alignment horizontal="center" vertical="center" shrinkToFit="1"/>
    </xf>
    <xf numFmtId="176" fontId="4" fillId="6" borderId="15" xfId="0" applyNumberFormat="1" applyFont="1" applyFill="1" applyBorder="1" applyAlignment="1">
      <alignment horizontal="center" vertical="center" shrinkToFit="1"/>
    </xf>
    <xf numFmtId="176" fontId="4" fillId="6" borderId="36" xfId="0" applyNumberFormat="1" applyFont="1" applyFill="1" applyBorder="1" applyAlignment="1">
      <alignment horizontal="center" vertical="center" shrinkToFit="1"/>
    </xf>
    <xf numFmtId="176" fontId="4" fillId="6" borderId="37" xfId="0" applyNumberFormat="1" applyFont="1" applyFill="1" applyBorder="1" applyAlignment="1">
      <alignment horizontal="center" vertical="center" shrinkToFit="1"/>
    </xf>
    <xf numFmtId="176" fontId="10" fillId="6" borderId="9" xfId="1" applyNumberFormat="1" applyFont="1" applyFill="1" applyBorder="1" applyAlignment="1" applyProtection="1">
      <alignment vertical="center" shrinkToFit="1"/>
      <protection locked="0"/>
    </xf>
    <xf numFmtId="176" fontId="10" fillId="6" borderId="3" xfId="1" applyNumberFormat="1" applyFont="1" applyFill="1" applyBorder="1" applyAlignment="1" applyProtection="1">
      <alignment vertical="center" shrinkToFit="1"/>
      <protection locked="0"/>
    </xf>
    <xf numFmtId="0" fontId="14" fillId="0" borderId="0" xfId="5" applyFont="1">
      <alignment vertical="center"/>
    </xf>
    <xf numFmtId="0" fontId="15" fillId="0" borderId="0" xfId="5" applyFont="1" applyAlignment="1">
      <alignment horizontal="center" vertical="center"/>
    </xf>
    <xf numFmtId="0" fontId="22" fillId="0" borderId="0" xfId="5" applyFont="1">
      <alignment vertical="center"/>
    </xf>
    <xf numFmtId="0" fontId="22" fillId="0" borderId="50" xfId="5" applyFont="1" applyBorder="1">
      <alignment vertical="center"/>
    </xf>
    <xf numFmtId="0" fontId="0" fillId="0" borderId="51" xfId="0" applyBorder="1"/>
    <xf numFmtId="0" fontId="32" fillId="0" borderId="52" xfId="5" applyFont="1" applyBorder="1">
      <alignment vertical="center"/>
    </xf>
    <xf numFmtId="0" fontId="32" fillId="0" borderId="53" xfId="5" applyFont="1" applyBorder="1" applyAlignment="1">
      <alignment horizontal="center" vertical="center"/>
    </xf>
    <xf numFmtId="0" fontId="22" fillId="0" borderId="52" xfId="5" applyFont="1" applyBorder="1">
      <alignment vertical="center"/>
    </xf>
    <xf numFmtId="0" fontId="22" fillId="0" borderId="53" xfId="5" applyFont="1" applyBorder="1">
      <alignment vertical="center"/>
    </xf>
    <xf numFmtId="0" fontId="0" fillId="0" borderId="52" xfId="0" applyBorder="1"/>
    <xf numFmtId="0" fontId="22" fillId="0" borderId="2" xfId="5" applyFont="1" applyBorder="1">
      <alignment vertical="center"/>
    </xf>
    <xf numFmtId="0" fontId="0" fillId="0" borderId="34" xfId="0" applyBorder="1"/>
    <xf numFmtId="0" fontId="17" fillId="0" borderId="0" xfId="5" applyFont="1">
      <alignment vertical="center"/>
    </xf>
    <xf numFmtId="0" fontId="16" fillId="0" borderId="0" xfId="5" applyFont="1">
      <alignment vertical="center"/>
    </xf>
    <xf numFmtId="0" fontId="23" fillId="0" borderId="0" xfId="5" applyFont="1">
      <alignment vertical="center"/>
    </xf>
    <xf numFmtId="0" fontId="15" fillId="0" borderId="0" xfId="4" applyFont="1" applyAlignment="1">
      <alignment horizontal="center" vertical="center"/>
    </xf>
    <xf numFmtId="0" fontId="30" fillId="0" borderId="0" xfId="5" applyFont="1" applyAlignment="1">
      <alignment horizontal="left" vertical="center"/>
    </xf>
    <xf numFmtId="176" fontId="26" fillId="0" borderId="26" xfId="1" applyNumberFormat="1" applyFont="1" applyBorder="1" applyAlignment="1">
      <alignment horizontal="center" shrinkToFit="1"/>
    </xf>
    <xf numFmtId="176" fontId="6" fillId="0" borderId="15" xfId="0" applyNumberFormat="1" applyFont="1" applyBorder="1" applyAlignment="1">
      <alignment horizontal="center" vertical="center" shrinkToFit="1"/>
    </xf>
    <xf numFmtId="176" fontId="6" fillId="0" borderId="35"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18" xfId="0" applyNumberFormat="1" applyFont="1" applyBorder="1" applyAlignment="1">
      <alignment horizontal="center" vertical="center" shrinkToFit="1"/>
    </xf>
    <xf numFmtId="176" fontId="6" fillId="0" borderId="38" xfId="0" applyNumberFormat="1" applyFont="1" applyBorder="1" applyAlignment="1">
      <alignment horizontal="center" vertical="center" shrinkToFit="1"/>
    </xf>
    <xf numFmtId="176" fontId="6" fillId="0" borderId="39" xfId="0" applyNumberFormat="1" applyFont="1" applyBorder="1" applyAlignment="1">
      <alignment horizontal="center" vertical="center" shrinkToFit="1"/>
    </xf>
    <xf numFmtId="179" fontId="8" fillId="0" borderId="0" xfId="0" applyNumberFormat="1" applyFont="1" applyAlignment="1">
      <alignment horizontal="center" vertical="center"/>
    </xf>
    <xf numFmtId="176" fontId="10" fillId="0" borderId="1" xfId="1" applyNumberFormat="1" applyFont="1" applyFill="1" applyBorder="1" applyAlignment="1">
      <alignment horizontal="center" vertical="center" shrinkToFit="1"/>
    </xf>
    <xf numFmtId="176" fontId="10" fillId="0" borderId="25" xfId="1" applyNumberFormat="1" applyFont="1" applyFill="1" applyBorder="1" applyAlignment="1">
      <alignment horizontal="center" vertical="center" shrinkToFit="1"/>
    </xf>
    <xf numFmtId="176" fontId="10" fillId="0" borderId="28" xfId="1" applyNumberFormat="1" applyFont="1" applyFill="1" applyBorder="1" applyAlignment="1">
      <alignment horizontal="center" vertical="center" shrinkToFit="1"/>
    </xf>
    <xf numFmtId="176" fontId="10" fillId="0" borderId="29" xfId="1" applyNumberFormat="1" applyFont="1" applyFill="1" applyBorder="1" applyAlignment="1">
      <alignment horizontal="center" vertical="center" shrinkToFit="1"/>
    </xf>
    <xf numFmtId="176" fontId="10" fillId="0" borderId="27" xfId="1" applyNumberFormat="1" applyFont="1" applyFill="1" applyBorder="1" applyAlignment="1">
      <alignment horizontal="center" vertical="center" shrinkToFit="1"/>
    </xf>
    <xf numFmtId="0" fontId="3" fillId="0" borderId="0" xfId="0" applyFont="1" applyAlignment="1">
      <alignment horizontal="center" vertical="center"/>
    </xf>
    <xf numFmtId="176" fontId="10" fillId="0" borderId="31" xfId="1" applyNumberFormat="1" applyFont="1" applyFill="1" applyBorder="1" applyAlignment="1">
      <alignment horizontal="center" vertical="center" shrinkToFit="1"/>
    </xf>
    <xf numFmtId="176" fontId="10" fillId="0" borderId="32" xfId="1" applyNumberFormat="1" applyFont="1" applyFill="1" applyBorder="1" applyAlignment="1">
      <alignment horizontal="center" vertical="center" shrinkToFit="1"/>
    </xf>
    <xf numFmtId="178" fontId="4" fillId="0" borderId="0" xfId="1" applyNumberFormat="1" applyFont="1" applyFill="1" applyBorder="1" applyAlignment="1">
      <alignment horizontal="left" vertical="center" shrinkToFit="1"/>
    </xf>
    <xf numFmtId="178" fontId="4" fillId="0" borderId="30" xfId="1" applyNumberFormat="1" applyFont="1" applyFill="1" applyBorder="1" applyAlignment="1">
      <alignment horizontal="left" vertical="center" shrinkToFit="1"/>
    </xf>
    <xf numFmtId="176" fontId="7" fillId="0" borderId="0" xfId="0" applyNumberFormat="1" applyFont="1" applyAlignment="1">
      <alignment horizontal="left" shrinkToFit="1"/>
    </xf>
    <xf numFmtId="180" fontId="6" fillId="6" borderId="40" xfId="0" applyNumberFormat="1" applyFont="1" applyFill="1" applyBorder="1" applyAlignment="1">
      <alignment horizontal="center" vertical="center" shrinkToFit="1"/>
    </xf>
    <xf numFmtId="180" fontId="6" fillId="6" borderId="41"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41" xfId="0" applyNumberFormat="1" applyFont="1" applyFill="1" applyBorder="1" applyAlignment="1">
      <alignment horizontal="center" vertical="center" shrinkToFit="1"/>
    </xf>
    <xf numFmtId="0" fontId="6" fillId="6" borderId="40" xfId="0" applyFont="1" applyFill="1" applyBorder="1" applyAlignment="1">
      <alignment horizontal="center" vertical="center"/>
    </xf>
    <xf numFmtId="0" fontId="6" fillId="6" borderId="41" xfId="0" applyFont="1" applyFill="1" applyBorder="1" applyAlignment="1">
      <alignment horizontal="center" vertical="center"/>
    </xf>
    <xf numFmtId="176" fontId="6" fillId="6" borderId="42" xfId="0" applyNumberFormat="1" applyFont="1" applyFill="1" applyBorder="1" applyAlignment="1">
      <alignment horizontal="center" vertical="center" shrinkToFit="1"/>
    </xf>
    <xf numFmtId="176" fontId="6" fillId="6" borderId="43" xfId="0" applyNumberFormat="1" applyFont="1" applyFill="1" applyBorder="1" applyAlignment="1">
      <alignment horizontal="center" vertical="center" shrinkToFit="1"/>
    </xf>
    <xf numFmtId="176" fontId="6" fillId="6" borderId="26" xfId="0" applyNumberFormat="1" applyFont="1" applyFill="1" applyBorder="1" applyAlignment="1">
      <alignment horizontal="center" vertical="center" shrinkToFit="1"/>
    </xf>
    <xf numFmtId="176" fontId="6" fillId="6" borderId="46" xfId="0" applyNumberFormat="1" applyFont="1" applyFill="1" applyBorder="1" applyAlignment="1">
      <alignment horizontal="center" vertical="center" shrinkToFit="1"/>
    </xf>
    <xf numFmtId="180" fontId="6" fillId="6" borderId="44" xfId="0" applyNumberFormat="1" applyFont="1" applyFill="1" applyBorder="1" applyAlignment="1">
      <alignment horizontal="center" vertical="center" shrinkToFit="1"/>
    </xf>
    <xf numFmtId="180" fontId="6" fillId="6" borderId="45" xfId="0" applyNumberFormat="1" applyFont="1" applyFill="1" applyBorder="1" applyAlignment="1">
      <alignment horizontal="center" vertical="center" shrinkToFit="1"/>
    </xf>
    <xf numFmtId="176" fontId="6" fillId="6" borderId="44"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44" xfId="0" applyNumberFormat="1" applyFont="1" applyFill="1" applyBorder="1" applyAlignment="1">
      <alignment horizontal="center" vertical="center"/>
    </xf>
    <xf numFmtId="176" fontId="6" fillId="6" borderId="45" xfId="0" applyNumberFormat="1" applyFont="1" applyFill="1" applyBorder="1" applyAlignment="1">
      <alignment horizontal="center" vertical="center"/>
    </xf>
    <xf numFmtId="176" fontId="4" fillId="6" borderId="15" xfId="0" applyNumberFormat="1" applyFont="1" applyFill="1" applyBorder="1" applyAlignment="1">
      <alignment horizontal="center" vertical="center" shrinkToFit="1"/>
    </xf>
    <xf numFmtId="176" fontId="4" fillId="6" borderId="37" xfId="0" applyNumberFormat="1" applyFont="1" applyFill="1" applyBorder="1" applyAlignment="1">
      <alignment horizontal="center" vertical="center" shrinkToFit="1"/>
    </xf>
    <xf numFmtId="176" fontId="9" fillId="0" borderId="0" xfId="0" applyNumberFormat="1" applyFont="1" applyAlignment="1">
      <alignment horizontal="left" vertical="center" shrinkToFit="1"/>
    </xf>
    <xf numFmtId="176" fontId="10" fillId="0" borderId="2" xfId="1" applyNumberFormat="1" applyFont="1" applyFill="1" applyBorder="1" applyAlignment="1">
      <alignment horizontal="center" vertical="center" shrinkToFit="1"/>
    </xf>
    <xf numFmtId="176" fontId="10" fillId="0" borderId="34" xfId="1" applyNumberFormat="1" applyFont="1" applyFill="1" applyBorder="1" applyAlignment="1">
      <alignment horizontal="center" vertical="center" shrinkToFit="1"/>
    </xf>
    <xf numFmtId="176" fontId="10" fillId="4" borderId="1" xfId="1" applyNumberFormat="1" applyFont="1" applyFill="1" applyBorder="1" applyAlignment="1">
      <alignment horizontal="center" vertical="center" shrinkToFit="1"/>
    </xf>
    <xf numFmtId="176" fontId="10" fillId="4" borderId="25" xfId="1" applyNumberFormat="1" applyFont="1" applyFill="1" applyBorder="1" applyAlignment="1">
      <alignment horizontal="center" vertical="center" shrinkToFit="1"/>
    </xf>
    <xf numFmtId="0" fontId="3" fillId="0" borderId="33" xfId="0" applyFont="1" applyBorder="1" applyAlignment="1">
      <alignment horizontal="center" vertical="center"/>
    </xf>
    <xf numFmtId="176" fontId="4" fillId="6" borderId="10" xfId="0" applyNumberFormat="1" applyFont="1" applyFill="1" applyBorder="1" applyAlignment="1">
      <alignment horizontal="center" vertical="center" shrinkToFit="1"/>
    </xf>
    <xf numFmtId="176" fontId="4" fillId="6" borderId="22" xfId="0" applyNumberFormat="1" applyFont="1" applyFill="1" applyBorder="1" applyAlignment="1">
      <alignment horizontal="center" vertical="center" shrinkToFit="1"/>
    </xf>
    <xf numFmtId="180" fontId="6" fillId="6" borderId="12" xfId="0" applyNumberFormat="1" applyFont="1" applyFill="1" applyBorder="1" applyAlignment="1">
      <alignment horizontal="center" vertical="center" shrinkToFit="1"/>
    </xf>
    <xf numFmtId="180" fontId="6" fillId="6" borderId="47" xfId="0" applyNumberFormat="1" applyFont="1" applyFill="1" applyBorder="1" applyAlignment="1">
      <alignment horizontal="center" vertical="center" shrinkToFit="1"/>
    </xf>
    <xf numFmtId="180" fontId="6" fillId="6" borderId="48" xfId="0" applyNumberFormat="1" applyFont="1" applyFill="1" applyBorder="1" applyAlignment="1">
      <alignment horizontal="center" vertical="center" shrinkToFit="1"/>
    </xf>
    <xf numFmtId="180" fontId="6" fillId="6" borderId="49" xfId="0" applyNumberFormat="1" applyFont="1" applyFill="1" applyBorder="1" applyAlignment="1">
      <alignment horizontal="center" vertical="center" shrinkToFit="1"/>
    </xf>
  </cellXfs>
  <cellStyles count="6">
    <cellStyle name="桁区切り" xfId="1" builtinId="6"/>
    <cellStyle name="標準" xfId="0" builtinId="0"/>
    <cellStyle name="標準_Sheet1" xfId="2" xr:uid="{00000000-0005-0000-0000-000002000000}"/>
    <cellStyle name="標準_Sheet1 2" xfId="5" xr:uid="{31BFAE97-301C-46AE-B077-C7BAC3ABB901}"/>
    <cellStyle name="標準_Sheet2" xfId="3" xr:uid="{00000000-0005-0000-0000-000003000000}"/>
    <cellStyle name="標準_Sheet3" xfId="4" xr:uid="{00000000-0005-0000-0000-000004000000}"/>
  </cellStyles>
  <dxfs count="0"/>
  <tableStyles count="0" defaultTableStyle="TableStyleMedium2" defaultPivotStyle="PivotStyleLight16"/>
  <colors>
    <mruColors>
      <color rgb="FFCCFFCC"/>
      <color rgb="FFFFFFCC"/>
      <color rgb="FF2C49D8"/>
      <color rgb="FF388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showGridLines="0" workbookViewId="0"/>
  </sheetViews>
  <sheetFormatPr defaultRowHeight="13.5" x14ac:dyDescent="0.15"/>
  <cols>
    <col min="15" max="15" width="12" customWidth="1"/>
  </cols>
  <sheetData>
    <row r="1" spans="1:14" x14ac:dyDescent="0.15">
      <c r="A1" s="29"/>
      <c r="B1" s="29"/>
      <c r="C1" s="29"/>
      <c r="D1" s="29"/>
      <c r="E1" s="29"/>
      <c r="F1" s="29"/>
      <c r="G1" s="29"/>
      <c r="H1" s="29"/>
      <c r="I1" s="29"/>
      <c r="J1" s="29"/>
      <c r="K1" s="29"/>
      <c r="L1" s="29"/>
      <c r="M1" s="29"/>
      <c r="N1" s="29"/>
    </row>
    <row r="2" spans="1:14" ht="18.75" x14ac:dyDescent="0.15">
      <c r="A2" s="118" t="s">
        <v>178</v>
      </c>
      <c r="B2" s="118"/>
      <c r="C2" s="118"/>
      <c r="D2" s="118"/>
      <c r="E2" s="118"/>
      <c r="F2" s="118"/>
      <c r="G2" s="118"/>
      <c r="H2" s="118"/>
      <c r="I2" s="118"/>
      <c r="J2" s="118"/>
      <c r="K2" s="29"/>
      <c r="L2" s="29"/>
      <c r="M2" s="29"/>
      <c r="N2" s="29"/>
    </row>
    <row r="3" spans="1:14" ht="23.25" customHeight="1" x14ac:dyDescent="0.15">
      <c r="A3" s="29"/>
      <c r="B3" s="29"/>
      <c r="C3" s="29"/>
      <c r="D3" s="29"/>
      <c r="E3" s="29"/>
      <c r="F3" s="29"/>
      <c r="G3" s="29"/>
      <c r="H3" s="29"/>
      <c r="I3" s="29"/>
      <c r="J3" s="29"/>
      <c r="K3" s="29"/>
      <c r="L3" s="29"/>
      <c r="M3" s="29"/>
      <c r="N3" s="29"/>
    </row>
    <row r="4" spans="1:14" x14ac:dyDescent="0.15">
      <c r="A4" s="29"/>
      <c r="B4" s="29"/>
      <c r="C4" s="29"/>
      <c r="D4" s="29"/>
      <c r="E4" s="29"/>
      <c r="F4" s="29"/>
      <c r="G4" s="29"/>
      <c r="H4" s="29"/>
      <c r="I4" s="29"/>
      <c r="J4" s="29"/>
      <c r="K4" s="29"/>
      <c r="L4" s="29"/>
      <c r="M4" s="29"/>
      <c r="N4" s="29"/>
    </row>
    <row r="5" spans="1:14" x14ac:dyDescent="0.15">
      <c r="A5" s="30" t="s">
        <v>179</v>
      </c>
      <c r="B5" s="31"/>
      <c r="C5" s="31"/>
      <c r="D5" s="31"/>
      <c r="E5" s="31"/>
      <c r="F5" s="31"/>
      <c r="G5" s="31"/>
      <c r="H5" s="31"/>
      <c r="I5" s="31"/>
      <c r="J5" s="31"/>
      <c r="K5" s="31"/>
      <c r="L5" s="29"/>
      <c r="M5" s="29"/>
      <c r="N5" s="29"/>
    </row>
    <row r="6" spans="1:14" x14ac:dyDescent="0.15">
      <c r="A6" s="30"/>
      <c r="B6" s="31"/>
      <c r="C6" s="31"/>
      <c r="D6" s="31"/>
      <c r="E6" s="31"/>
      <c r="F6" s="31"/>
      <c r="G6" s="31"/>
      <c r="H6" s="31"/>
      <c r="I6" s="31"/>
      <c r="J6" s="31"/>
      <c r="K6" s="31"/>
      <c r="L6" s="29"/>
      <c r="M6" s="29"/>
      <c r="N6" s="29"/>
    </row>
    <row r="7" spans="1:14" ht="14.25" x14ac:dyDescent="0.15">
      <c r="A7" s="32" t="s">
        <v>180</v>
      </c>
      <c r="B7" s="31"/>
      <c r="C7" s="31"/>
      <c r="D7" s="31"/>
      <c r="E7" s="31"/>
      <c r="F7" s="31"/>
      <c r="G7" s="31"/>
      <c r="H7" s="31"/>
      <c r="I7" s="31"/>
      <c r="J7" s="31"/>
      <c r="K7" s="31"/>
      <c r="L7" s="29"/>
      <c r="M7" s="29"/>
      <c r="N7" s="29"/>
    </row>
    <row r="8" spans="1:14" ht="14.25" x14ac:dyDescent="0.15">
      <c r="A8" s="32" t="s">
        <v>181</v>
      </c>
      <c r="B8" s="29"/>
      <c r="C8" s="29"/>
      <c r="D8" s="29"/>
      <c r="E8" s="29"/>
      <c r="F8" s="29"/>
      <c r="G8" s="29"/>
      <c r="H8" s="29"/>
      <c r="I8" s="29"/>
      <c r="J8" s="29"/>
      <c r="K8" s="29"/>
      <c r="L8" s="29"/>
      <c r="M8" s="29"/>
      <c r="N8" s="29"/>
    </row>
    <row r="9" spans="1:14" ht="14.25" x14ac:dyDescent="0.15">
      <c r="A9" s="32"/>
      <c r="B9" s="29"/>
      <c r="C9" s="29"/>
      <c r="D9" s="29"/>
      <c r="E9" s="29"/>
      <c r="F9" s="29"/>
      <c r="G9" s="29"/>
      <c r="H9" s="29"/>
      <c r="I9" s="29"/>
      <c r="J9" s="29"/>
      <c r="K9" s="29"/>
      <c r="L9" s="29"/>
      <c r="M9" s="29"/>
      <c r="N9" s="29"/>
    </row>
    <row r="10" spans="1:14" x14ac:dyDescent="0.15">
      <c r="A10" s="29" t="s">
        <v>182</v>
      </c>
      <c r="B10" s="29"/>
      <c r="C10" s="29"/>
      <c r="D10" s="29"/>
      <c r="E10" s="29"/>
      <c r="F10" s="29"/>
      <c r="G10" s="29"/>
      <c r="H10" s="29"/>
      <c r="I10" s="29"/>
      <c r="J10" s="29"/>
      <c r="K10" s="29"/>
      <c r="L10" s="29"/>
      <c r="M10" s="29"/>
      <c r="N10" s="29"/>
    </row>
    <row r="11" spans="1:14" x14ac:dyDescent="0.15">
      <c r="A11" s="29" t="s">
        <v>183</v>
      </c>
      <c r="B11" s="29"/>
      <c r="C11" s="29"/>
      <c r="D11" s="29"/>
      <c r="E11" s="29"/>
      <c r="F11" s="29"/>
      <c r="G11" s="29"/>
      <c r="H11" s="29"/>
      <c r="I11" s="29"/>
      <c r="J11" s="29"/>
      <c r="K11" s="29"/>
      <c r="L11" s="29"/>
      <c r="M11" s="29"/>
      <c r="N11" s="29"/>
    </row>
    <row r="12" spans="1:14" ht="14.25" x14ac:dyDescent="0.15">
      <c r="A12" s="32"/>
      <c r="B12" s="29"/>
      <c r="C12" s="29"/>
      <c r="D12" s="29"/>
      <c r="E12" s="29"/>
      <c r="F12" s="29"/>
      <c r="G12" s="29"/>
      <c r="H12" s="29"/>
      <c r="I12" s="29"/>
      <c r="J12" s="29"/>
      <c r="K12" s="29"/>
      <c r="L12" s="29"/>
      <c r="M12" s="29"/>
      <c r="N12" s="29"/>
    </row>
    <row r="13" spans="1:14" x14ac:dyDescent="0.15">
      <c r="A13" s="30" t="s">
        <v>184</v>
      </c>
      <c r="B13" s="29"/>
      <c r="C13" s="29"/>
      <c r="D13" s="29"/>
      <c r="E13" s="29"/>
      <c r="F13" s="29"/>
      <c r="G13" s="29"/>
      <c r="H13" s="29"/>
      <c r="I13" s="29"/>
      <c r="J13" s="29"/>
      <c r="K13" s="29"/>
      <c r="L13" s="29"/>
      <c r="M13" s="29"/>
      <c r="N13" s="29"/>
    </row>
    <row r="14" spans="1:14" x14ac:dyDescent="0.15">
      <c r="A14" s="30"/>
      <c r="B14" s="29"/>
      <c r="C14" s="29"/>
      <c r="D14" s="29"/>
      <c r="E14" s="29"/>
      <c r="F14" s="29"/>
      <c r="G14" s="29"/>
      <c r="H14" s="29"/>
      <c r="I14" s="29"/>
      <c r="J14" s="29"/>
      <c r="K14" s="29"/>
      <c r="L14" s="29"/>
      <c r="M14" s="29"/>
      <c r="N14" s="29"/>
    </row>
    <row r="15" spans="1:14" x14ac:dyDescent="0.15">
      <c r="A15" s="29" t="s">
        <v>185</v>
      </c>
      <c r="B15" s="29"/>
      <c r="C15" s="29"/>
      <c r="D15" s="29"/>
      <c r="E15" s="29"/>
      <c r="F15" s="29"/>
      <c r="G15" s="29"/>
      <c r="H15" s="29"/>
      <c r="I15" s="29"/>
      <c r="J15" s="29"/>
      <c r="K15" s="29"/>
      <c r="L15" s="29"/>
      <c r="M15" s="29"/>
      <c r="N15" s="29"/>
    </row>
    <row r="16" spans="1:14" x14ac:dyDescent="0.15">
      <c r="A16" s="29" t="s">
        <v>186</v>
      </c>
      <c r="B16" s="29"/>
      <c r="C16" s="29"/>
      <c r="D16" s="29"/>
      <c r="E16" s="29"/>
      <c r="F16" s="29"/>
      <c r="G16" s="29"/>
      <c r="H16" s="29"/>
      <c r="I16" s="29"/>
      <c r="J16" s="29"/>
      <c r="K16" s="29"/>
      <c r="L16" s="29"/>
      <c r="M16" s="29"/>
      <c r="N16" s="29"/>
    </row>
    <row r="17" spans="1:14" x14ac:dyDescent="0.15">
      <c r="A17" s="29" t="s">
        <v>187</v>
      </c>
      <c r="B17" s="29"/>
      <c r="C17" s="29"/>
      <c r="D17" s="29"/>
      <c r="E17" s="29"/>
      <c r="F17" s="29"/>
      <c r="G17" s="29"/>
      <c r="H17" s="29"/>
      <c r="I17" s="29"/>
      <c r="J17" s="29"/>
      <c r="K17" s="29"/>
      <c r="L17" s="29"/>
      <c r="M17" s="29"/>
      <c r="N17" s="29"/>
    </row>
    <row r="18" spans="1:14" x14ac:dyDescent="0.15">
      <c r="A18" s="30"/>
      <c r="B18" s="29"/>
      <c r="C18" s="29"/>
      <c r="D18" s="29"/>
      <c r="E18" s="29"/>
      <c r="F18" s="29"/>
      <c r="G18" s="29"/>
      <c r="H18" s="29"/>
      <c r="I18" s="29"/>
      <c r="J18" s="29"/>
      <c r="K18" s="29"/>
      <c r="L18" s="29"/>
      <c r="M18" s="29"/>
      <c r="N18" s="29"/>
    </row>
    <row r="19" spans="1:14" x14ac:dyDescent="0.15">
      <c r="A19" s="29" t="s">
        <v>188</v>
      </c>
      <c r="B19" s="29"/>
      <c r="C19" s="29"/>
      <c r="D19" s="29"/>
      <c r="E19" s="29"/>
      <c r="F19" s="29"/>
      <c r="G19" s="29"/>
      <c r="H19" s="29"/>
      <c r="I19" s="29"/>
      <c r="J19" s="29"/>
      <c r="K19" s="29"/>
      <c r="L19" s="29"/>
      <c r="M19" s="29"/>
      <c r="N19" s="29"/>
    </row>
    <row r="20" spans="1:14" x14ac:dyDescent="0.15">
      <c r="A20" s="30"/>
      <c r="B20" s="29"/>
      <c r="C20" s="29"/>
      <c r="D20" s="29"/>
      <c r="E20" s="29"/>
      <c r="F20" s="29"/>
      <c r="G20" s="29"/>
      <c r="H20" s="29"/>
      <c r="I20" s="29"/>
      <c r="J20" s="29"/>
      <c r="K20" s="29"/>
      <c r="L20" s="29"/>
      <c r="M20" s="29"/>
      <c r="N20" s="29"/>
    </row>
    <row r="21" spans="1:14" x14ac:dyDescent="0.15">
      <c r="A21" s="30" t="s">
        <v>189</v>
      </c>
      <c r="B21" s="31"/>
      <c r="C21" s="31"/>
      <c r="D21" s="31"/>
      <c r="E21" s="31"/>
      <c r="F21" s="31"/>
      <c r="G21" s="31"/>
      <c r="H21" s="31"/>
      <c r="I21" s="31"/>
      <c r="J21" s="31"/>
      <c r="K21" s="31"/>
      <c r="L21" s="29"/>
      <c r="M21" s="29"/>
      <c r="N21" s="29"/>
    </row>
    <row r="22" spans="1:14" x14ac:dyDescent="0.15">
      <c r="A22" s="33"/>
      <c r="B22" s="31"/>
      <c r="C22" s="31"/>
      <c r="D22" s="31"/>
      <c r="E22" s="31"/>
      <c r="F22" s="31"/>
      <c r="G22" s="31"/>
      <c r="H22" s="31"/>
      <c r="I22" s="31"/>
      <c r="J22" s="31"/>
      <c r="K22" s="31"/>
      <c r="L22" s="29"/>
      <c r="M22" s="29"/>
      <c r="N22" s="29"/>
    </row>
    <row r="23" spans="1:14" x14ac:dyDescent="0.15">
      <c r="A23" s="29" t="s">
        <v>340</v>
      </c>
      <c r="B23" s="29"/>
      <c r="C23" s="29"/>
      <c r="D23" s="29"/>
      <c r="E23" s="29"/>
      <c r="F23" s="29"/>
      <c r="G23" s="29"/>
      <c r="H23" s="29"/>
      <c r="I23" s="29"/>
      <c r="J23" s="29"/>
      <c r="K23" s="29"/>
      <c r="L23" s="29"/>
      <c r="M23" s="29"/>
      <c r="N23" s="29"/>
    </row>
    <row r="24" spans="1:14" ht="13.5" customHeight="1" x14ac:dyDescent="0.15">
      <c r="A24" s="29" t="s">
        <v>190</v>
      </c>
      <c r="B24" s="29"/>
      <c r="C24" s="29"/>
      <c r="D24" s="29"/>
      <c r="E24" s="29"/>
      <c r="F24" s="29"/>
      <c r="G24" s="29"/>
      <c r="H24" s="29"/>
      <c r="I24" s="29"/>
      <c r="J24" s="29"/>
      <c r="K24" s="29"/>
      <c r="L24" s="29"/>
      <c r="M24" s="29"/>
      <c r="N24" s="29"/>
    </row>
    <row r="25" spans="1:14" ht="15.75" customHeight="1" x14ac:dyDescent="0.15">
      <c r="A25" s="29"/>
      <c r="B25" s="29"/>
      <c r="C25" s="29"/>
      <c r="D25" s="29"/>
      <c r="E25" s="29"/>
      <c r="F25" s="29"/>
      <c r="G25" s="29"/>
      <c r="H25" s="29"/>
      <c r="I25" s="29"/>
      <c r="J25" s="29"/>
      <c r="K25" s="29"/>
      <c r="L25" s="29"/>
      <c r="M25" s="29"/>
      <c r="N25" s="29"/>
    </row>
    <row r="26" spans="1:14" x14ac:dyDescent="0.15">
      <c r="A26" s="29" t="s">
        <v>191</v>
      </c>
      <c r="B26" s="29"/>
      <c r="C26" s="29"/>
      <c r="D26" s="29"/>
      <c r="E26" s="29"/>
      <c r="F26" s="29"/>
      <c r="G26" s="29"/>
      <c r="H26" s="29"/>
      <c r="I26" s="29"/>
      <c r="J26" s="29"/>
      <c r="K26" s="29"/>
      <c r="L26" s="29"/>
      <c r="M26" s="29"/>
      <c r="N26" s="29"/>
    </row>
    <row r="27" spans="1:14" ht="13.5" customHeight="1" x14ac:dyDescent="0.15">
      <c r="A27" s="29" t="s">
        <v>192</v>
      </c>
      <c r="B27" s="29"/>
      <c r="C27" s="29"/>
      <c r="D27" s="29"/>
      <c r="E27" s="29"/>
      <c r="F27" s="29"/>
      <c r="G27" s="29"/>
      <c r="H27" s="29"/>
      <c r="I27" s="29"/>
      <c r="J27" s="29"/>
      <c r="K27" s="29"/>
      <c r="L27" s="29"/>
      <c r="M27" s="29"/>
      <c r="N27" s="29"/>
    </row>
    <row r="28" spans="1:14" ht="13.5" customHeight="1" x14ac:dyDescent="0.15">
      <c r="A28" s="29"/>
      <c r="B28" s="29"/>
      <c r="C28" s="29"/>
      <c r="D28" s="29"/>
      <c r="E28" s="29"/>
      <c r="F28" s="29"/>
      <c r="G28" s="29"/>
      <c r="H28" s="29"/>
      <c r="I28" s="29"/>
      <c r="J28" s="29"/>
      <c r="K28" s="29"/>
      <c r="L28" s="29"/>
      <c r="M28" s="29"/>
      <c r="N28" s="29"/>
    </row>
    <row r="29" spans="1:14" ht="13.5" customHeight="1" x14ac:dyDescent="0.15">
      <c r="A29" s="29" t="s">
        <v>341</v>
      </c>
      <c r="B29" s="29"/>
      <c r="C29" s="29"/>
      <c r="D29" s="29"/>
      <c r="E29" s="29"/>
      <c r="F29" s="29"/>
      <c r="G29" s="29"/>
      <c r="H29" s="29"/>
      <c r="I29" s="29"/>
      <c r="J29" s="29"/>
      <c r="K29" s="29"/>
      <c r="L29" s="29"/>
      <c r="M29" s="29"/>
      <c r="N29" s="29"/>
    </row>
    <row r="30" spans="1:14" ht="13.5" customHeight="1" x14ac:dyDescent="0.15">
      <c r="A30" s="29" t="s">
        <v>342</v>
      </c>
      <c r="B30" s="29"/>
      <c r="C30" s="29"/>
      <c r="D30" s="29"/>
      <c r="E30" s="29"/>
      <c r="F30" s="29"/>
      <c r="G30" s="29"/>
      <c r="H30" s="29"/>
      <c r="I30" s="29"/>
      <c r="J30" s="29"/>
      <c r="K30" s="29"/>
      <c r="L30" s="29"/>
      <c r="M30" s="29"/>
      <c r="N30" s="29"/>
    </row>
    <row r="31" spans="1:14" ht="13.5" customHeight="1" x14ac:dyDescent="0.15">
      <c r="A31" s="29" t="s">
        <v>343</v>
      </c>
      <c r="B31" s="29"/>
      <c r="C31" s="29"/>
      <c r="D31" s="29"/>
      <c r="E31" s="29"/>
      <c r="F31" s="29"/>
      <c r="G31" s="29"/>
      <c r="H31" s="29"/>
      <c r="I31" s="29"/>
      <c r="J31" s="29"/>
      <c r="K31" s="29"/>
      <c r="L31" s="29"/>
      <c r="M31" s="29"/>
      <c r="N31" s="29"/>
    </row>
    <row r="32" spans="1:14" ht="13.5" customHeight="1" x14ac:dyDescent="0.15">
      <c r="A32" s="29"/>
      <c r="B32" s="29"/>
      <c r="C32" s="29"/>
      <c r="D32" s="29"/>
      <c r="E32" s="29"/>
      <c r="F32" s="29"/>
      <c r="G32" s="29"/>
      <c r="H32" s="29"/>
      <c r="I32" s="29"/>
      <c r="J32" s="29"/>
      <c r="K32" s="29"/>
      <c r="L32" s="29"/>
      <c r="M32" s="29"/>
      <c r="N32" s="29"/>
    </row>
    <row r="33" spans="1:14" x14ac:dyDescent="0.15">
      <c r="A33" s="29" t="s">
        <v>193</v>
      </c>
      <c r="B33" s="29"/>
      <c r="C33" s="29"/>
      <c r="D33" s="29"/>
      <c r="E33" s="29"/>
      <c r="F33" s="29"/>
      <c r="G33" s="29"/>
      <c r="H33" s="29"/>
      <c r="I33" s="29"/>
      <c r="J33" s="29"/>
      <c r="K33" s="29"/>
      <c r="L33" s="29"/>
      <c r="M33" s="29"/>
      <c r="N33" s="29"/>
    </row>
    <row r="34" spans="1:14" ht="15" customHeight="1" x14ac:dyDescent="0.15">
      <c r="A34" s="29"/>
      <c r="B34" s="29"/>
      <c r="C34" s="29"/>
      <c r="D34" s="29"/>
      <c r="E34" s="29"/>
      <c r="F34" s="29"/>
      <c r="G34" s="29"/>
      <c r="H34" s="29"/>
      <c r="I34" s="29"/>
      <c r="J34" s="29"/>
      <c r="K34" s="29"/>
      <c r="L34" s="29"/>
      <c r="M34" s="29"/>
      <c r="N34" s="29"/>
    </row>
    <row r="35" spans="1:14" ht="15" customHeight="1" x14ac:dyDescent="0.15">
      <c r="A35" s="29" t="s">
        <v>194</v>
      </c>
      <c r="B35" s="29"/>
      <c r="C35" s="29"/>
      <c r="D35" s="29"/>
      <c r="E35" s="29"/>
      <c r="F35" s="29"/>
      <c r="G35" s="29"/>
      <c r="H35" s="29"/>
      <c r="I35" s="29"/>
      <c r="J35" s="29"/>
      <c r="K35" s="29"/>
      <c r="L35" s="29"/>
      <c r="M35" s="29"/>
      <c r="N35" s="29"/>
    </row>
    <row r="36" spans="1:14" x14ac:dyDescent="0.15">
      <c r="A36" s="29" t="s">
        <v>195</v>
      </c>
      <c r="B36" s="29"/>
      <c r="C36" s="29"/>
      <c r="D36" s="29"/>
      <c r="E36" s="29"/>
      <c r="F36" s="29"/>
      <c r="G36" s="29"/>
      <c r="H36" s="29"/>
      <c r="I36" s="29"/>
      <c r="J36" s="29"/>
      <c r="K36" s="29"/>
      <c r="L36" s="29"/>
      <c r="M36" s="29"/>
      <c r="N36" s="29"/>
    </row>
    <row r="37" spans="1:14" ht="12.75" customHeight="1" x14ac:dyDescent="0.15">
      <c r="A37" s="29"/>
      <c r="B37" s="29"/>
      <c r="C37" s="29"/>
      <c r="D37" s="29"/>
      <c r="E37" s="29"/>
      <c r="F37" s="29"/>
      <c r="G37" s="29"/>
      <c r="H37" s="29"/>
      <c r="I37" s="29"/>
      <c r="J37" s="29"/>
      <c r="K37" s="29"/>
      <c r="L37" s="29"/>
      <c r="M37" s="29"/>
      <c r="N37" s="29"/>
    </row>
    <row r="38" spans="1:14" x14ac:dyDescent="0.15">
      <c r="A38" s="29" t="s">
        <v>196</v>
      </c>
      <c r="B38" s="29"/>
      <c r="C38" s="29"/>
      <c r="D38" s="29"/>
      <c r="E38" s="29"/>
      <c r="F38" s="29"/>
      <c r="G38" s="29"/>
      <c r="H38" s="29"/>
      <c r="I38" s="29"/>
      <c r="J38" s="29"/>
      <c r="K38" s="29"/>
      <c r="L38" s="29"/>
      <c r="M38" s="29"/>
      <c r="N38" s="29"/>
    </row>
    <row r="39" spans="1:14" ht="15" customHeight="1" x14ac:dyDescent="0.15">
      <c r="A39" s="29"/>
      <c r="B39" s="29"/>
      <c r="C39" s="29"/>
      <c r="D39" s="29"/>
      <c r="E39" s="29"/>
      <c r="F39" s="29"/>
      <c r="G39" s="29"/>
      <c r="H39" s="29"/>
      <c r="I39" s="29"/>
      <c r="J39" s="29"/>
      <c r="K39" s="29"/>
      <c r="L39" s="29"/>
      <c r="M39" s="29"/>
      <c r="N39" s="29"/>
    </row>
    <row r="40" spans="1:14" x14ac:dyDescent="0.15">
      <c r="A40" s="30" t="s">
        <v>197</v>
      </c>
      <c r="B40" s="29"/>
      <c r="C40" s="29"/>
      <c r="D40" s="29"/>
      <c r="E40" s="29"/>
      <c r="F40" s="29"/>
      <c r="G40" s="29"/>
      <c r="H40" s="29"/>
      <c r="I40" s="29"/>
      <c r="J40" s="29"/>
      <c r="K40" s="29"/>
      <c r="L40" s="29"/>
      <c r="M40" s="29"/>
      <c r="N40" s="29"/>
    </row>
    <row r="41" spans="1:14" ht="12.75" customHeight="1" x14ac:dyDescent="0.15">
      <c r="B41" s="29"/>
      <c r="C41" s="29"/>
      <c r="D41" s="29"/>
      <c r="E41" s="29"/>
      <c r="F41" s="29"/>
      <c r="G41" s="29"/>
      <c r="H41" s="29"/>
      <c r="I41" s="29"/>
      <c r="J41" s="29"/>
      <c r="K41" s="29"/>
      <c r="L41" s="29"/>
      <c r="M41" s="29"/>
      <c r="N41" s="29"/>
    </row>
    <row r="42" spans="1:14" x14ac:dyDescent="0.15">
      <c r="A42" s="30" t="s">
        <v>198</v>
      </c>
      <c r="B42" s="29"/>
      <c r="C42" s="29"/>
      <c r="D42" s="29"/>
      <c r="E42" s="29"/>
      <c r="F42" s="29"/>
      <c r="G42" s="29"/>
      <c r="H42" s="29"/>
      <c r="I42" s="29"/>
      <c r="J42" s="29"/>
      <c r="K42" s="29"/>
      <c r="L42" s="29"/>
    </row>
    <row r="43" spans="1:14" x14ac:dyDescent="0.15">
      <c r="A43" t="s">
        <v>199</v>
      </c>
    </row>
    <row r="45" spans="1:14" x14ac:dyDescent="0.15">
      <c r="A45" s="29" t="s">
        <v>322</v>
      </c>
      <c r="B45" s="29"/>
      <c r="C45" s="29"/>
      <c r="D45" s="29"/>
      <c r="E45" s="29"/>
      <c r="F45" s="29"/>
      <c r="G45" s="29"/>
      <c r="H45" s="29"/>
      <c r="I45" s="29"/>
      <c r="J45" s="29"/>
      <c r="K45" s="29"/>
      <c r="L45" s="29"/>
    </row>
    <row r="46" spans="1:14" x14ac:dyDescent="0.15">
      <c r="A46" s="29"/>
      <c r="B46" s="29"/>
      <c r="C46" s="29"/>
      <c r="D46" s="29"/>
      <c r="E46" s="29"/>
      <c r="F46" s="29"/>
      <c r="G46" s="29"/>
      <c r="H46" s="29"/>
      <c r="I46" s="29"/>
      <c r="J46" s="29"/>
      <c r="K46" s="29"/>
      <c r="L46" s="29"/>
    </row>
    <row r="47" spans="1:14" x14ac:dyDescent="0.15">
      <c r="A47" t="s">
        <v>200</v>
      </c>
    </row>
    <row r="48" spans="1:14" x14ac:dyDescent="0.15">
      <c r="A48" t="s">
        <v>201</v>
      </c>
    </row>
    <row r="49" spans="1:1" x14ac:dyDescent="0.15">
      <c r="A49" t="s">
        <v>308</v>
      </c>
    </row>
    <row r="51" spans="1:1" x14ac:dyDescent="0.15">
      <c r="A51" t="s">
        <v>202</v>
      </c>
    </row>
    <row r="52" spans="1:1" x14ac:dyDescent="0.15">
      <c r="A52" t="s">
        <v>203</v>
      </c>
    </row>
  </sheetData>
  <mergeCells count="1">
    <mergeCell ref="A2:J2"/>
  </mergeCells>
  <phoneticPr fontId="2"/>
  <pageMargins left="0.73" right="0.22" top="0.38" bottom="0.17" header="0.37" footer="0.2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66"/>
  <sheetViews>
    <sheetView showZeros="0" zoomScale="75" workbookViewId="0">
      <selection sqref="A1:M1"/>
    </sheetView>
  </sheetViews>
  <sheetFormatPr defaultRowHeight="19.5" customHeight="1" x14ac:dyDescent="0.15"/>
  <cols>
    <col min="1" max="13" width="10.625" style="1" customWidth="1"/>
    <col min="14" max="16384" width="9" style="1"/>
  </cols>
  <sheetData>
    <row r="1" spans="1:256" customFormat="1" ht="31.5" customHeight="1" thickBot="1" x14ac:dyDescent="0.35">
      <c r="A1" s="138" t="s">
        <v>40</v>
      </c>
      <c r="B1" s="138"/>
      <c r="C1" s="138"/>
      <c r="D1" s="138"/>
      <c r="E1" s="138"/>
      <c r="F1" s="138"/>
      <c r="G1" s="138"/>
      <c r="H1" s="138"/>
      <c r="I1" s="138"/>
      <c r="J1" s="138"/>
      <c r="K1" s="138"/>
      <c r="L1" s="138"/>
      <c r="M1" s="138"/>
    </row>
    <row r="2" spans="1:256" s="5" customFormat="1" ht="31.5" customHeight="1" x14ac:dyDescent="0.2">
      <c r="A2" s="163" t="s">
        <v>41</v>
      </c>
      <c r="B2" s="165" t="str">
        <f>三重県!B1</f>
        <v>　　月　　日（　　）</v>
      </c>
      <c r="C2" s="166"/>
      <c r="D2" s="98" t="s">
        <v>42</v>
      </c>
      <c r="E2" s="141">
        <f>三重県!D1</f>
        <v>0</v>
      </c>
      <c r="F2" s="141"/>
      <c r="G2" s="142"/>
      <c r="H2" s="98" t="s">
        <v>43</v>
      </c>
      <c r="I2" s="143">
        <f>三重県!B3</f>
        <v>0</v>
      </c>
      <c r="J2" s="144"/>
      <c r="K2" s="155" t="s">
        <v>44</v>
      </c>
      <c r="L2" s="145">
        <f>三重県!D3</f>
        <v>0</v>
      </c>
      <c r="M2" s="146"/>
    </row>
    <row r="3" spans="1:256" s="5" customFormat="1" ht="31.5" customHeight="1" thickBot="1" x14ac:dyDescent="0.25">
      <c r="A3" s="164"/>
      <c r="B3" s="167"/>
      <c r="C3" s="168"/>
      <c r="D3" s="100" t="s">
        <v>46</v>
      </c>
      <c r="E3" s="151">
        <f>三重県!D2</f>
        <v>0</v>
      </c>
      <c r="F3" s="151"/>
      <c r="G3" s="152"/>
      <c r="H3" s="100" t="s">
        <v>47</v>
      </c>
      <c r="I3" s="153">
        <f>F21+F36+M14</f>
        <v>0</v>
      </c>
      <c r="J3" s="154"/>
      <c r="K3" s="156"/>
      <c r="L3" s="147"/>
      <c r="M3" s="148"/>
    </row>
    <row r="4" spans="1:256" s="12" customFormat="1" ht="17.25" customHeight="1" x14ac:dyDescent="0.15">
      <c r="A4" s="157"/>
      <c r="B4" s="157"/>
      <c r="C4" s="157"/>
      <c r="D4" s="157"/>
      <c r="E4" s="157"/>
      <c r="F4" s="157"/>
      <c r="G4" s="157"/>
      <c r="H4" s="157"/>
      <c r="I4" s="157"/>
      <c r="J4" s="157"/>
      <c r="K4" s="157"/>
    </row>
    <row r="5" spans="1:256" s="12" customFormat="1" ht="17.25" customHeight="1" x14ac:dyDescent="0.15">
      <c r="A5" s="157"/>
      <c r="B5" s="157"/>
      <c r="C5" s="157"/>
      <c r="D5" s="157"/>
      <c r="E5" s="157"/>
      <c r="F5" s="157"/>
      <c r="G5" s="157"/>
      <c r="H5" s="157"/>
      <c r="I5" s="157"/>
      <c r="J5" s="157"/>
      <c r="K5" s="157"/>
    </row>
    <row r="6" spans="1:256" s="4" customFormat="1" ht="24.75" customHeight="1" x14ac:dyDescent="0.2">
      <c r="A6" s="137" t="s">
        <v>26</v>
      </c>
      <c r="B6" s="137"/>
      <c r="C6" s="3"/>
      <c r="D6" s="3"/>
      <c r="E6" s="3"/>
      <c r="F6" s="3"/>
      <c r="G6" s="3"/>
      <c r="H6" s="137" t="s">
        <v>249</v>
      </c>
      <c r="I6" s="137"/>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10" customFormat="1" ht="24.75" customHeight="1" x14ac:dyDescent="0.2">
      <c r="A7" s="128" t="s">
        <v>51</v>
      </c>
      <c r="B7" s="129"/>
      <c r="C7" s="13" t="s">
        <v>52</v>
      </c>
      <c r="D7" s="13" t="s">
        <v>20</v>
      </c>
      <c r="E7" s="14" t="s">
        <v>53</v>
      </c>
      <c r="F7" s="15" t="s">
        <v>54</v>
      </c>
      <c r="H7" s="128" t="s">
        <v>51</v>
      </c>
      <c r="I7" s="129"/>
      <c r="J7" s="13" t="s">
        <v>52</v>
      </c>
      <c r="K7" s="13" t="s">
        <v>20</v>
      </c>
      <c r="L7" s="14" t="s">
        <v>53</v>
      </c>
      <c r="M7" s="15" t="s">
        <v>54</v>
      </c>
    </row>
    <row r="8" spans="1:256" s="3" customFormat="1" ht="24.75" customHeight="1" x14ac:dyDescent="0.2">
      <c r="A8" s="160" t="s">
        <v>151</v>
      </c>
      <c r="B8" s="161"/>
      <c r="C8" s="69">
        <f>D8+E8</f>
        <v>1650</v>
      </c>
      <c r="D8" s="69">
        <v>1650</v>
      </c>
      <c r="E8" s="70">
        <v>0</v>
      </c>
      <c r="F8" s="71"/>
      <c r="H8" s="160" t="s">
        <v>159</v>
      </c>
      <c r="I8" s="161"/>
      <c r="J8" s="69">
        <f t="shared" ref="J8:J13" si="0">K8+L8</f>
        <v>350</v>
      </c>
      <c r="K8" s="69">
        <v>350</v>
      </c>
      <c r="L8" s="70">
        <v>0</v>
      </c>
      <c r="M8" s="71"/>
    </row>
    <row r="9" spans="1:256" s="3" customFormat="1" ht="24.75" customHeight="1" x14ac:dyDescent="0.2">
      <c r="A9" s="160" t="s">
        <v>64</v>
      </c>
      <c r="B9" s="161"/>
      <c r="C9" s="69">
        <f t="shared" ref="C9:C20" si="1">D9+E9</f>
        <v>1000</v>
      </c>
      <c r="D9" s="69">
        <v>1000</v>
      </c>
      <c r="E9" s="70">
        <v>0</v>
      </c>
      <c r="F9" s="71"/>
      <c r="H9" s="160"/>
      <c r="I9" s="161"/>
      <c r="J9" s="69">
        <f t="shared" si="0"/>
        <v>0</v>
      </c>
      <c r="K9" s="69"/>
      <c r="L9" s="74">
        <v>0</v>
      </c>
      <c r="M9" s="71"/>
    </row>
    <row r="10" spans="1:256" s="3" customFormat="1" ht="24.75" customHeight="1" x14ac:dyDescent="0.2">
      <c r="A10" s="160" t="s">
        <v>152</v>
      </c>
      <c r="B10" s="161"/>
      <c r="C10" s="69">
        <f t="shared" si="1"/>
        <v>100</v>
      </c>
      <c r="D10" s="69">
        <v>100</v>
      </c>
      <c r="E10" s="70">
        <v>0</v>
      </c>
      <c r="F10" s="71"/>
      <c r="H10" s="160"/>
      <c r="I10" s="161"/>
      <c r="J10" s="69">
        <f t="shared" si="0"/>
        <v>0</v>
      </c>
      <c r="K10" s="69"/>
      <c r="L10" s="74">
        <v>0</v>
      </c>
      <c r="M10" s="71"/>
    </row>
    <row r="11" spans="1:256" s="3" customFormat="1" ht="24.75" customHeight="1" x14ac:dyDescent="0.2">
      <c r="A11" s="160" t="s">
        <v>265</v>
      </c>
      <c r="B11" s="161"/>
      <c r="C11" s="69">
        <f t="shared" si="1"/>
        <v>500</v>
      </c>
      <c r="D11" s="69">
        <v>500</v>
      </c>
      <c r="E11" s="70">
        <v>0</v>
      </c>
      <c r="F11" s="71"/>
      <c r="H11" s="160"/>
      <c r="I11" s="161"/>
      <c r="J11" s="69">
        <f t="shared" si="0"/>
        <v>0</v>
      </c>
      <c r="K11" s="69"/>
      <c r="L11" s="74">
        <v>0</v>
      </c>
      <c r="M11" s="71"/>
    </row>
    <row r="12" spans="1:256" s="3" customFormat="1" ht="24.75" customHeight="1" x14ac:dyDescent="0.2">
      <c r="A12" s="160" t="s">
        <v>170</v>
      </c>
      <c r="B12" s="161"/>
      <c r="C12" s="69">
        <f t="shared" si="1"/>
        <v>400</v>
      </c>
      <c r="D12" s="69">
        <v>400</v>
      </c>
      <c r="E12" s="70">
        <v>0</v>
      </c>
      <c r="F12" s="71"/>
      <c r="H12" s="160"/>
      <c r="I12" s="161"/>
      <c r="J12" s="69">
        <f t="shared" si="0"/>
        <v>0</v>
      </c>
      <c r="K12" s="69"/>
      <c r="L12" s="74">
        <v>0</v>
      </c>
      <c r="M12" s="71"/>
    </row>
    <row r="13" spans="1:256" s="3" customFormat="1" ht="24.75" customHeight="1" x14ac:dyDescent="0.2">
      <c r="A13" s="160" t="s">
        <v>171</v>
      </c>
      <c r="B13" s="161"/>
      <c r="C13" s="69">
        <f t="shared" si="1"/>
        <v>550</v>
      </c>
      <c r="D13" s="69">
        <v>550</v>
      </c>
      <c r="E13" s="70">
        <v>0</v>
      </c>
      <c r="F13" s="71"/>
      <c r="H13" s="160"/>
      <c r="I13" s="161"/>
      <c r="J13" s="69">
        <f t="shared" si="0"/>
        <v>0</v>
      </c>
      <c r="K13" s="69"/>
      <c r="L13" s="74">
        <v>0</v>
      </c>
      <c r="M13" s="71"/>
    </row>
    <row r="14" spans="1:256" s="3" customFormat="1" ht="24.75" customHeight="1" x14ac:dyDescent="0.2">
      <c r="A14" s="160" t="s">
        <v>172</v>
      </c>
      <c r="B14" s="161"/>
      <c r="C14" s="69">
        <f t="shared" si="1"/>
        <v>1450</v>
      </c>
      <c r="D14" s="69">
        <v>1450</v>
      </c>
      <c r="E14" s="70">
        <v>0</v>
      </c>
      <c r="F14" s="71"/>
      <c r="H14" s="160" t="s">
        <v>65</v>
      </c>
      <c r="I14" s="161"/>
      <c r="J14" s="69">
        <f>SUM(J8:J13)</f>
        <v>350</v>
      </c>
      <c r="K14" s="69">
        <f>SUM(K8:K13)</f>
        <v>350</v>
      </c>
      <c r="L14" s="74">
        <f>SUM(L8:L13)</f>
        <v>0</v>
      </c>
      <c r="M14" s="102">
        <f>SUM(M8:M13)</f>
        <v>0</v>
      </c>
    </row>
    <row r="15" spans="1:256" s="3" customFormat="1" ht="24.75" customHeight="1" x14ac:dyDescent="0.2">
      <c r="A15" s="160" t="s">
        <v>280</v>
      </c>
      <c r="B15" s="161"/>
      <c r="C15" s="69">
        <f t="shared" si="1"/>
        <v>400</v>
      </c>
      <c r="D15" s="69">
        <v>400</v>
      </c>
      <c r="E15" s="70">
        <v>0</v>
      </c>
      <c r="F15" s="71"/>
    </row>
    <row r="16" spans="1:256" s="3" customFormat="1" ht="24.75" customHeight="1" x14ac:dyDescent="0.2">
      <c r="A16" s="160" t="s">
        <v>173</v>
      </c>
      <c r="B16" s="161"/>
      <c r="C16" s="69">
        <f t="shared" si="1"/>
        <v>1250</v>
      </c>
      <c r="D16" s="69">
        <v>1250</v>
      </c>
      <c r="E16" s="70">
        <v>0</v>
      </c>
      <c r="F16" s="71"/>
    </row>
    <row r="17" spans="1:6" s="3" customFormat="1" ht="24.75" customHeight="1" x14ac:dyDescent="0.2">
      <c r="A17" s="160" t="s">
        <v>174</v>
      </c>
      <c r="B17" s="161"/>
      <c r="C17" s="69">
        <f t="shared" si="1"/>
        <v>1650</v>
      </c>
      <c r="D17" s="69">
        <v>1650</v>
      </c>
      <c r="E17" s="70">
        <v>0</v>
      </c>
      <c r="F17" s="71"/>
    </row>
    <row r="18" spans="1:6" s="3" customFormat="1" ht="24.75" customHeight="1" x14ac:dyDescent="0.2">
      <c r="A18" s="160"/>
      <c r="B18" s="161"/>
      <c r="C18" s="69"/>
      <c r="D18" s="69"/>
      <c r="E18" s="74"/>
      <c r="F18" s="71"/>
    </row>
    <row r="19" spans="1:6" s="3" customFormat="1" ht="24.75" customHeight="1" x14ac:dyDescent="0.2">
      <c r="A19" s="160"/>
      <c r="B19" s="161"/>
      <c r="C19" s="69">
        <f t="shared" si="1"/>
        <v>0</v>
      </c>
      <c r="D19" s="69"/>
      <c r="E19" s="74">
        <v>0</v>
      </c>
      <c r="F19" s="71"/>
    </row>
    <row r="20" spans="1:6" s="3" customFormat="1" ht="24.75" customHeight="1" x14ac:dyDescent="0.2">
      <c r="A20" s="160"/>
      <c r="B20" s="161"/>
      <c r="C20" s="69">
        <f t="shared" si="1"/>
        <v>0</v>
      </c>
      <c r="D20" s="69"/>
      <c r="E20" s="74">
        <v>0</v>
      </c>
      <c r="F20" s="71"/>
    </row>
    <row r="21" spans="1:6" s="3" customFormat="1" ht="24.75" customHeight="1" x14ac:dyDescent="0.2">
      <c r="A21" s="160" t="s">
        <v>23</v>
      </c>
      <c r="B21" s="161"/>
      <c r="C21" s="69">
        <f>SUM(C8:C20)</f>
        <v>8950</v>
      </c>
      <c r="D21" s="69">
        <f>SUM(D8:D20)</f>
        <v>8950</v>
      </c>
      <c r="E21" s="74">
        <f>SUM(E8:E20)</f>
        <v>0</v>
      </c>
      <c r="F21" s="102">
        <f>SUM(F8:F20)</f>
        <v>0</v>
      </c>
    </row>
    <row r="22" spans="1:6" s="3" customFormat="1" ht="24.75" customHeight="1" x14ac:dyDescent="0.2"/>
    <row r="23" spans="1:6" s="3" customFormat="1" ht="24.75" customHeight="1" x14ac:dyDescent="0.2">
      <c r="A23" s="137" t="s">
        <v>27</v>
      </c>
      <c r="B23" s="137"/>
    </row>
    <row r="24" spans="1:6" s="3" customFormat="1" ht="24.75" customHeight="1" x14ac:dyDescent="0.2">
      <c r="A24" s="128" t="s">
        <v>51</v>
      </c>
      <c r="B24" s="129"/>
      <c r="C24" s="13" t="s">
        <v>52</v>
      </c>
      <c r="D24" s="13" t="s">
        <v>20</v>
      </c>
      <c r="E24" s="14" t="s">
        <v>53</v>
      </c>
      <c r="F24" s="15" t="s">
        <v>54</v>
      </c>
    </row>
    <row r="25" spans="1:6" s="3" customFormat="1" ht="24.75" customHeight="1" x14ac:dyDescent="0.2">
      <c r="A25" s="160" t="s">
        <v>346</v>
      </c>
      <c r="B25" s="161"/>
      <c r="C25" s="69">
        <f>D25+E25</f>
        <v>450</v>
      </c>
      <c r="D25" s="69">
        <v>450</v>
      </c>
      <c r="E25" s="70">
        <v>0</v>
      </c>
      <c r="F25" s="71"/>
    </row>
    <row r="26" spans="1:6" s="3" customFormat="1" ht="24.75" customHeight="1" x14ac:dyDescent="0.2">
      <c r="A26" s="160" t="s">
        <v>345</v>
      </c>
      <c r="B26" s="161"/>
      <c r="C26" s="69">
        <f t="shared" ref="C26:C35" si="2">D26+E26</f>
        <v>850</v>
      </c>
      <c r="D26" s="69">
        <v>850</v>
      </c>
      <c r="E26" s="70">
        <v>0</v>
      </c>
      <c r="F26" s="71"/>
    </row>
    <row r="27" spans="1:6" s="3" customFormat="1" ht="24.75" customHeight="1" x14ac:dyDescent="0.2">
      <c r="A27" s="160" t="s">
        <v>66</v>
      </c>
      <c r="B27" s="161"/>
      <c r="C27" s="69">
        <f t="shared" si="2"/>
        <v>450</v>
      </c>
      <c r="D27" s="69">
        <v>450</v>
      </c>
      <c r="E27" s="70">
        <v>0</v>
      </c>
      <c r="F27" s="71"/>
    </row>
    <row r="28" spans="1:6" s="3" customFormat="1" ht="24.75" customHeight="1" x14ac:dyDescent="0.2">
      <c r="A28" s="160"/>
      <c r="B28" s="161"/>
      <c r="C28" s="69">
        <f t="shared" si="2"/>
        <v>0</v>
      </c>
      <c r="D28" s="69"/>
      <c r="E28" s="74">
        <v>0</v>
      </c>
      <c r="F28" s="71"/>
    </row>
    <row r="29" spans="1:6" s="3" customFormat="1" ht="24.75" customHeight="1" x14ac:dyDescent="0.2">
      <c r="A29" s="160"/>
      <c r="B29" s="161"/>
      <c r="C29" s="69">
        <f t="shared" si="2"/>
        <v>0</v>
      </c>
      <c r="D29" s="69"/>
      <c r="E29" s="74">
        <v>0</v>
      </c>
      <c r="F29" s="71"/>
    </row>
    <row r="30" spans="1:6" s="3" customFormat="1" ht="24.75" customHeight="1" x14ac:dyDescent="0.2">
      <c r="A30" s="160"/>
      <c r="B30" s="161"/>
      <c r="C30" s="69">
        <f t="shared" si="2"/>
        <v>0</v>
      </c>
      <c r="D30" s="69"/>
      <c r="E30" s="74">
        <v>0</v>
      </c>
      <c r="F30" s="71"/>
    </row>
    <row r="31" spans="1:6" s="3" customFormat="1" ht="24.75" customHeight="1" x14ac:dyDescent="0.2">
      <c r="A31" s="160"/>
      <c r="B31" s="161"/>
      <c r="C31" s="69">
        <f t="shared" si="2"/>
        <v>0</v>
      </c>
      <c r="D31" s="69"/>
      <c r="E31" s="74">
        <v>0</v>
      </c>
      <c r="F31" s="71"/>
    </row>
    <row r="32" spans="1:6" s="3" customFormat="1" ht="24.75" customHeight="1" x14ac:dyDescent="0.2">
      <c r="A32" s="160"/>
      <c r="B32" s="161"/>
      <c r="C32" s="69">
        <f t="shared" si="2"/>
        <v>0</v>
      </c>
      <c r="D32" s="69"/>
      <c r="E32" s="74">
        <v>0</v>
      </c>
      <c r="F32" s="71"/>
    </row>
    <row r="33" spans="1:13" s="3" customFormat="1" ht="24.75" customHeight="1" x14ac:dyDescent="0.2">
      <c r="A33" s="160"/>
      <c r="B33" s="161"/>
      <c r="C33" s="69">
        <f t="shared" si="2"/>
        <v>0</v>
      </c>
      <c r="D33" s="69"/>
      <c r="E33" s="74">
        <v>0</v>
      </c>
      <c r="F33" s="71"/>
    </row>
    <row r="34" spans="1:13" s="3" customFormat="1" ht="24.75" customHeight="1" x14ac:dyDescent="0.2">
      <c r="A34" s="160"/>
      <c r="B34" s="161"/>
      <c r="C34" s="69">
        <f t="shared" si="2"/>
        <v>0</v>
      </c>
      <c r="D34" s="69"/>
      <c r="E34" s="74">
        <v>0</v>
      </c>
      <c r="F34" s="71"/>
    </row>
    <row r="35" spans="1:13" s="3" customFormat="1" ht="24.75" customHeight="1" x14ac:dyDescent="0.2">
      <c r="A35" s="160"/>
      <c r="B35" s="161"/>
      <c r="C35" s="69">
        <f t="shared" si="2"/>
        <v>0</v>
      </c>
      <c r="D35" s="69"/>
      <c r="E35" s="74">
        <v>0</v>
      </c>
      <c r="F35" s="71"/>
    </row>
    <row r="36" spans="1:13" s="10" customFormat="1" ht="24.75" customHeight="1" x14ac:dyDescent="0.2">
      <c r="A36" s="160" t="s">
        <v>23</v>
      </c>
      <c r="B36" s="161"/>
      <c r="C36" s="69">
        <f>SUM(C25:C35)</f>
        <v>1750</v>
      </c>
      <c r="D36" s="69">
        <f>SUM(D25:D35)</f>
        <v>1750</v>
      </c>
      <c r="E36" s="74">
        <f>SUM(E25:E35)</f>
        <v>0</v>
      </c>
      <c r="F36" s="102">
        <f>SUM(F25:F35)</f>
        <v>0</v>
      </c>
    </row>
    <row r="37" spans="1:13" s="7" customFormat="1" ht="24.75" customHeight="1" x14ac:dyDescent="0.2">
      <c r="A37" s="11"/>
      <c r="B37" s="11"/>
      <c r="C37" s="11"/>
      <c r="D37" s="11"/>
      <c r="E37" s="11"/>
      <c r="F37" s="11"/>
      <c r="G37" s="10"/>
      <c r="H37" s="11"/>
      <c r="I37" s="11"/>
      <c r="K37" s="21"/>
      <c r="L37" s="133" t="s">
        <v>67</v>
      </c>
      <c r="M37" s="133"/>
    </row>
    <row r="38" spans="1:13" s="7" customFormat="1" ht="24.75" customHeight="1" x14ac:dyDescent="0.2">
      <c r="A38" s="11"/>
      <c r="B38" s="11"/>
      <c r="C38" s="11"/>
      <c r="D38" s="11"/>
      <c r="E38" s="11"/>
      <c r="F38" s="11"/>
      <c r="G38" s="10"/>
      <c r="H38" s="11"/>
      <c r="I38" s="11"/>
      <c r="J38" s="11"/>
      <c r="K38" s="20" t="s">
        <v>56</v>
      </c>
      <c r="L38" s="127" t="str">
        <f>三重県!E31</f>
        <v>２０２５年５月</v>
      </c>
      <c r="M38" s="127"/>
    </row>
    <row r="39" spans="1:13" s="10" customFormat="1" ht="24.75" customHeight="1" x14ac:dyDescent="0.2"/>
    <row r="40" spans="1:13" s="10" customFormat="1" ht="24.75" customHeight="1" x14ac:dyDescent="0.2"/>
    <row r="41" spans="1:13" s="10" customFormat="1" ht="24.75" customHeight="1" x14ac:dyDescent="0.2"/>
    <row r="42" spans="1:13" s="10" customFormat="1" ht="24.75" customHeight="1" x14ac:dyDescent="0.2"/>
    <row r="43" spans="1:13" s="10" customFormat="1" ht="24.75" customHeight="1" x14ac:dyDescent="0.2"/>
    <row r="44" spans="1:13" s="10" customFormat="1" ht="24.75" customHeight="1" x14ac:dyDescent="0.2"/>
    <row r="45" spans="1:13" ht="24.75" customHeight="1" x14ac:dyDescent="0.15"/>
    <row r="46" spans="1:13" ht="24.75" customHeight="1" x14ac:dyDescent="0.15"/>
    <row r="47" spans="1:13" ht="24.75" customHeight="1" x14ac:dyDescent="0.15"/>
    <row r="48" spans="1:13"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sheetData>
  <mergeCells count="52">
    <mergeCell ref="A1:M1"/>
    <mergeCell ref="E2:G2"/>
    <mergeCell ref="I2:J2"/>
    <mergeCell ref="L2:M3"/>
    <mergeCell ref="E3:G3"/>
    <mergeCell ref="I3:J3"/>
    <mergeCell ref="K2:K3"/>
    <mergeCell ref="A2:A3"/>
    <mergeCell ref="B2:C3"/>
    <mergeCell ref="H14:I14"/>
    <mergeCell ref="A7:B7"/>
    <mergeCell ref="H8:I8"/>
    <mergeCell ref="H9:I9"/>
    <mergeCell ref="H10:I10"/>
    <mergeCell ref="A8:B8"/>
    <mergeCell ref="A4:K4"/>
    <mergeCell ref="A5:K5"/>
    <mergeCell ref="A6:B6"/>
    <mergeCell ref="H6:I6"/>
    <mergeCell ref="A13:B13"/>
    <mergeCell ref="H7:I7"/>
    <mergeCell ref="H11:I11"/>
    <mergeCell ref="H12:I12"/>
    <mergeCell ref="H13:I13"/>
    <mergeCell ref="A10:B10"/>
    <mergeCell ref="A9:B9"/>
    <mergeCell ref="A11:B11"/>
    <mergeCell ref="A12:B12"/>
    <mergeCell ref="A27:B27"/>
    <mergeCell ref="A15:B15"/>
    <mergeCell ref="A14:B14"/>
    <mergeCell ref="A17:B17"/>
    <mergeCell ref="A16:B16"/>
    <mergeCell ref="A26:B26"/>
    <mergeCell ref="A24:B24"/>
    <mergeCell ref="A18:B18"/>
    <mergeCell ref="A25:B25"/>
    <mergeCell ref="A19:B19"/>
    <mergeCell ref="A20:B20"/>
    <mergeCell ref="A21:B21"/>
    <mergeCell ref="A23:B23"/>
    <mergeCell ref="L38:M38"/>
    <mergeCell ref="A33:B33"/>
    <mergeCell ref="A34:B34"/>
    <mergeCell ref="A35:B35"/>
    <mergeCell ref="A36:B36"/>
    <mergeCell ref="L37:M37"/>
    <mergeCell ref="A29:B29"/>
    <mergeCell ref="A30:B30"/>
    <mergeCell ref="A31:B31"/>
    <mergeCell ref="A32:B32"/>
    <mergeCell ref="A28:B28"/>
  </mergeCells>
  <phoneticPr fontId="2"/>
  <pageMargins left="0" right="0" top="0.9055118110236221" bottom="0.74803149606299213"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5"/>
  <sheetViews>
    <sheetView showGridLines="0" zoomScaleNormal="100" workbookViewId="0"/>
  </sheetViews>
  <sheetFormatPr defaultRowHeight="13.5" x14ac:dyDescent="0.15"/>
  <cols>
    <col min="1" max="1" width="72.625" customWidth="1"/>
    <col min="2" max="2" width="5.625" customWidth="1"/>
    <col min="3" max="4" width="8.625" customWidth="1"/>
    <col min="5" max="5" width="56.625" customWidth="1"/>
  </cols>
  <sheetData>
    <row r="1" spans="1:5" x14ac:dyDescent="0.15">
      <c r="A1" s="34"/>
      <c r="B1" s="34"/>
      <c r="C1" s="34"/>
      <c r="D1" s="34"/>
      <c r="E1" s="34"/>
    </row>
    <row r="2" spans="1:5" ht="18.75" x14ac:dyDescent="0.15">
      <c r="A2" s="35" t="s">
        <v>204</v>
      </c>
      <c r="B2" s="34"/>
      <c r="C2" s="34"/>
      <c r="D2" s="34"/>
      <c r="E2" s="34"/>
    </row>
    <row r="3" spans="1:5" ht="18.75" x14ac:dyDescent="0.15">
      <c r="A3" s="35"/>
      <c r="B3" s="34"/>
      <c r="C3" s="34"/>
      <c r="D3" s="34"/>
      <c r="E3" s="34"/>
    </row>
    <row r="4" spans="1:5" x14ac:dyDescent="0.15">
      <c r="A4" s="34"/>
      <c r="B4" s="34"/>
      <c r="C4" s="36"/>
      <c r="D4" s="34"/>
      <c r="E4" s="34"/>
    </row>
    <row r="5" spans="1:5" x14ac:dyDescent="0.15">
      <c r="A5" s="37" t="s">
        <v>205</v>
      </c>
      <c r="B5" s="36"/>
      <c r="C5" s="37"/>
      <c r="D5" s="34"/>
      <c r="E5" s="36"/>
    </row>
    <row r="6" spans="1:5" x14ac:dyDescent="0.15">
      <c r="A6" s="37" t="s">
        <v>206</v>
      </c>
      <c r="B6" s="36"/>
      <c r="C6" s="34"/>
      <c r="D6" s="36"/>
      <c r="E6" s="36"/>
    </row>
    <row r="7" spans="1:5" x14ac:dyDescent="0.15">
      <c r="A7" s="37" t="s">
        <v>207</v>
      </c>
      <c r="B7" s="36"/>
      <c r="D7" s="36"/>
      <c r="E7" s="36"/>
    </row>
    <row r="8" spans="1:5" x14ac:dyDescent="0.15">
      <c r="A8" s="38"/>
      <c r="B8" s="36"/>
      <c r="D8" s="36"/>
      <c r="E8" s="36"/>
    </row>
    <row r="9" spans="1:5" x14ac:dyDescent="0.15">
      <c r="A9" s="38" t="s">
        <v>208</v>
      </c>
      <c r="B9" s="36"/>
      <c r="C9" s="37"/>
      <c r="D9" s="36"/>
      <c r="E9" s="36"/>
    </row>
    <row r="10" spans="1:5" x14ac:dyDescent="0.15">
      <c r="A10" s="38" t="s">
        <v>209</v>
      </c>
      <c r="B10" s="36"/>
      <c r="C10" s="34"/>
      <c r="D10" s="36"/>
      <c r="E10" s="36"/>
    </row>
    <row r="11" spans="1:5" x14ac:dyDescent="0.15">
      <c r="A11" s="38" t="s">
        <v>210</v>
      </c>
      <c r="B11" s="36"/>
      <c r="C11" s="37"/>
      <c r="D11" s="38"/>
      <c r="E11" s="36"/>
    </row>
    <row r="12" spans="1:5" x14ac:dyDescent="0.15">
      <c r="A12" s="38" t="s">
        <v>211</v>
      </c>
      <c r="B12" s="36"/>
      <c r="C12" s="37"/>
      <c r="D12" s="38"/>
      <c r="E12" s="36"/>
    </row>
    <row r="13" spans="1:5" x14ac:dyDescent="0.15">
      <c r="A13" s="38" t="s">
        <v>212</v>
      </c>
      <c r="B13" s="36"/>
      <c r="C13" s="37"/>
      <c r="D13" s="38"/>
      <c r="E13" s="36"/>
    </row>
    <row r="14" spans="1:5" x14ac:dyDescent="0.15">
      <c r="A14" s="38" t="s">
        <v>213</v>
      </c>
      <c r="B14" s="36"/>
      <c r="C14" s="37"/>
      <c r="D14" s="36"/>
      <c r="E14" s="36"/>
    </row>
    <row r="15" spans="1:5" x14ac:dyDescent="0.15">
      <c r="A15" s="38" t="s">
        <v>214</v>
      </c>
      <c r="B15" s="36"/>
      <c r="C15" s="37"/>
      <c r="D15" s="38"/>
      <c r="E15" s="38"/>
    </row>
    <row r="16" spans="1:5" x14ac:dyDescent="0.15">
      <c r="A16" s="38" t="s">
        <v>215</v>
      </c>
      <c r="B16" s="36"/>
      <c r="C16" s="38"/>
      <c r="D16" s="38"/>
      <c r="E16" s="38"/>
    </row>
    <row r="17" spans="1:5" x14ac:dyDescent="0.15">
      <c r="A17" s="38" t="s">
        <v>216</v>
      </c>
      <c r="B17" s="36"/>
      <c r="C17" s="38"/>
      <c r="D17" s="38"/>
      <c r="E17" s="38"/>
    </row>
    <row r="18" spans="1:5" x14ac:dyDescent="0.15">
      <c r="A18" s="38" t="s">
        <v>217</v>
      </c>
      <c r="B18" s="36"/>
      <c r="C18" s="38"/>
      <c r="D18" s="38"/>
      <c r="E18" s="38"/>
    </row>
    <row r="19" spans="1:5" x14ac:dyDescent="0.15">
      <c r="A19" s="38" t="s">
        <v>218</v>
      </c>
      <c r="B19" s="36"/>
      <c r="C19" s="38"/>
      <c r="D19" s="38"/>
      <c r="E19" s="38"/>
    </row>
    <row r="20" spans="1:5" x14ac:dyDescent="0.15">
      <c r="A20" s="38" t="s">
        <v>219</v>
      </c>
      <c r="B20" s="36"/>
      <c r="C20" s="38"/>
      <c r="D20" s="38"/>
      <c r="E20" s="38"/>
    </row>
    <row r="21" spans="1:5" x14ac:dyDescent="0.15">
      <c r="A21" s="38" t="s">
        <v>220</v>
      </c>
      <c r="B21" s="36"/>
      <c r="C21" s="38"/>
      <c r="D21" s="38"/>
      <c r="E21" s="38"/>
    </row>
    <row r="22" spans="1:5" x14ac:dyDescent="0.15">
      <c r="A22" s="38" t="s">
        <v>221</v>
      </c>
      <c r="B22" s="36"/>
      <c r="C22" s="38"/>
      <c r="D22" s="38"/>
      <c r="E22" s="38"/>
    </row>
    <row r="23" spans="1:5" x14ac:dyDescent="0.15">
      <c r="A23" s="38" t="s">
        <v>222</v>
      </c>
      <c r="B23" s="36"/>
      <c r="C23" s="38"/>
      <c r="D23" s="38"/>
      <c r="E23" s="38"/>
    </row>
    <row r="24" spans="1:5" x14ac:dyDescent="0.15">
      <c r="A24" s="38" t="s">
        <v>223</v>
      </c>
      <c r="B24" s="36"/>
      <c r="C24" s="38"/>
      <c r="D24" s="38"/>
      <c r="E24" s="38"/>
    </row>
    <row r="25" spans="1:5" x14ac:dyDescent="0.15">
      <c r="A25" s="38" t="s">
        <v>224</v>
      </c>
      <c r="B25" s="36"/>
      <c r="C25" s="38"/>
      <c r="D25" s="38"/>
      <c r="E25" s="38"/>
    </row>
    <row r="26" spans="1:5" x14ac:dyDescent="0.15">
      <c r="A26" s="38" t="s">
        <v>225</v>
      </c>
      <c r="B26" s="36"/>
      <c r="C26" s="37"/>
      <c r="D26" s="38"/>
      <c r="E26" s="36"/>
    </row>
    <row r="27" spans="1:5" x14ac:dyDescent="0.15">
      <c r="A27" s="38" t="s">
        <v>226</v>
      </c>
      <c r="B27" s="36"/>
      <c r="D27" s="38"/>
      <c r="E27" s="36"/>
    </row>
    <row r="28" spans="1:5" x14ac:dyDescent="0.15">
      <c r="A28" s="38" t="s">
        <v>227</v>
      </c>
      <c r="B28" s="36"/>
      <c r="D28" s="36"/>
      <c r="E28" s="36"/>
    </row>
    <row r="29" spans="1:5" x14ac:dyDescent="0.15">
      <c r="A29" s="38" t="s">
        <v>228</v>
      </c>
      <c r="B29" s="36"/>
      <c r="D29" s="38"/>
      <c r="E29" s="38"/>
    </row>
    <row r="30" spans="1:5" x14ac:dyDescent="0.15">
      <c r="A30" s="38" t="s">
        <v>229</v>
      </c>
      <c r="B30" s="36"/>
      <c r="D30" s="38"/>
      <c r="E30" s="38"/>
    </row>
    <row r="31" spans="1:5" x14ac:dyDescent="0.15">
      <c r="A31" s="38" t="s">
        <v>230</v>
      </c>
      <c r="B31" s="36"/>
      <c r="D31" s="38"/>
      <c r="E31" s="38"/>
    </row>
    <row r="32" spans="1:5" x14ac:dyDescent="0.15">
      <c r="A32" s="38" t="s">
        <v>231</v>
      </c>
      <c r="B32" s="36"/>
      <c r="D32" s="38"/>
      <c r="E32" s="38"/>
    </row>
    <row r="33" spans="1:5" x14ac:dyDescent="0.15">
      <c r="A33" s="38" t="s">
        <v>232</v>
      </c>
      <c r="B33" s="36"/>
      <c r="C33" s="38"/>
      <c r="D33" s="38"/>
      <c r="E33" s="38"/>
    </row>
    <row r="34" spans="1:5" x14ac:dyDescent="0.15">
      <c r="A34" s="38" t="s">
        <v>233</v>
      </c>
      <c r="B34" s="36"/>
      <c r="C34" s="37"/>
      <c r="D34" s="38"/>
      <c r="E34" s="38"/>
    </row>
    <row r="35" spans="1:5" x14ac:dyDescent="0.15">
      <c r="A35" s="38" t="s">
        <v>234</v>
      </c>
      <c r="B35" s="36"/>
      <c r="C35" s="37"/>
      <c r="D35" s="38"/>
      <c r="E35" s="38"/>
    </row>
    <row r="36" spans="1:5" x14ac:dyDescent="0.15">
      <c r="A36" s="38" t="s">
        <v>235</v>
      </c>
      <c r="B36" s="36"/>
      <c r="C36" s="37"/>
      <c r="D36" s="38"/>
      <c r="E36" s="38"/>
    </row>
    <row r="37" spans="1:5" x14ac:dyDescent="0.15">
      <c r="A37" s="38"/>
      <c r="B37" s="36"/>
      <c r="C37" s="38"/>
      <c r="D37" s="38"/>
      <c r="E37" s="38"/>
    </row>
    <row r="38" spans="1:5" x14ac:dyDescent="0.15">
      <c r="A38" s="37" t="s">
        <v>236</v>
      </c>
      <c r="B38" s="36"/>
      <c r="D38" s="38"/>
      <c r="E38" s="38"/>
    </row>
    <row r="39" spans="1:5" x14ac:dyDescent="0.15">
      <c r="A39" s="37" t="s">
        <v>237</v>
      </c>
      <c r="B39" s="36"/>
      <c r="D39" s="38"/>
      <c r="E39" s="38"/>
    </row>
    <row r="40" spans="1:5" x14ac:dyDescent="0.15">
      <c r="A40" s="37" t="s">
        <v>238</v>
      </c>
      <c r="B40" s="36"/>
      <c r="D40" s="38"/>
      <c r="E40" s="38"/>
    </row>
    <row r="41" spans="1:5" x14ac:dyDescent="0.15">
      <c r="A41" s="37"/>
      <c r="B41" s="36"/>
      <c r="C41" s="39"/>
      <c r="D41" s="38"/>
      <c r="E41" s="38"/>
    </row>
    <row r="42" spans="1:5" x14ac:dyDescent="0.15">
      <c r="A42" s="36"/>
      <c r="B42" s="36"/>
      <c r="C42" s="38"/>
      <c r="D42" s="38"/>
      <c r="E42" s="38"/>
    </row>
    <row r="43" spans="1:5" x14ac:dyDescent="0.15">
      <c r="A43" s="37" t="s">
        <v>239</v>
      </c>
      <c r="B43" s="36"/>
      <c r="C43" s="38"/>
      <c r="D43" s="38"/>
      <c r="E43" s="38"/>
    </row>
    <row r="44" spans="1:5" x14ac:dyDescent="0.15">
      <c r="A44" s="37" t="s">
        <v>240</v>
      </c>
      <c r="B44" s="36"/>
      <c r="C44" s="38"/>
      <c r="D44" s="38"/>
      <c r="E44" s="38"/>
    </row>
    <row r="45" spans="1:5" x14ac:dyDescent="0.15">
      <c r="A45" s="37"/>
      <c r="B45" s="36"/>
      <c r="C45" s="38"/>
      <c r="D45" s="38"/>
      <c r="E45" s="38"/>
    </row>
    <row r="46" spans="1:5" x14ac:dyDescent="0.15">
      <c r="A46" s="37" t="s">
        <v>241</v>
      </c>
      <c r="B46" s="34"/>
      <c r="C46" s="38"/>
      <c r="D46" s="38"/>
      <c r="E46" s="38"/>
    </row>
    <row r="47" spans="1:5" x14ac:dyDescent="0.15">
      <c r="A47" s="37" t="s">
        <v>242</v>
      </c>
      <c r="B47" s="34"/>
      <c r="C47" s="38"/>
      <c r="D47" s="38"/>
      <c r="E47" s="38"/>
    </row>
    <row r="48" spans="1:5" x14ac:dyDescent="0.15">
      <c r="A48" s="37"/>
      <c r="B48" s="34"/>
      <c r="C48" s="38"/>
      <c r="D48" s="38"/>
      <c r="E48" s="38"/>
    </row>
    <row r="49" spans="1:5" x14ac:dyDescent="0.15">
      <c r="A49" s="37" t="s">
        <v>243</v>
      </c>
      <c r="B49" s="34"/>
      <c r="C49" s="38"/>
      <c r="D49" s="38"/>
      <c r="E49" s="38"/>
    </row>
    <row r="50" spans="1:5" x14ac:dyDescent="0.15">
      <c r="A50" s="37" t="s">
        <v>244</v>
      </c>
    </row>
    <row r="51" spans="1:5" x14ac:dyDescent="0.15">
      <c r="A51" s="37" t="s">
        <v>245</v>
      </c>
    </row>
    <row r="53" spans="1:5" x14ac:dyDescent="0.15">
      <c r="A53" s="39" t="s">
        <v>282</v>
      </c>
    </row>
    <row r="54" spans="1:5" x14ac:dyDescent="0.15">
      <c r="A54" s="39" t="s">
        <v>283</v>
      </c>
    </row>
    <row r="55" spans="1:5" x14ac:dyDescent="0.15">
      <c r="A55" s="39" t="s">
        <v>284</v>
      </c>
    </row>
    <row r="56" spans="1:5" x14ac:dyDescent="0.15">
      <c r="D56" s="36"/>
      <c r="E56" s="36"/>
    </row>
    <row r="57" spans="1:5" x14ac:dyDescent="0.15">
      <c r="C57" s="40"/>
      <c r="D57" s="36"/>
      <c r="E57" s="36"/>
    </row>
    <row r="58" spans="1:5" x14ac:dyDescent="0.15">
      <c r="C58" s="38"/>
      <c r="D58" s="38"/>
      <c r="E58" s="38"/>
    </row>
    <row r="59" spans="1:5" x14ac:dyDescent="0.15">
      <c r="C59" s="41"/>
      <c r="D59" s="38"/>
      <c r="E59" s="38"/>
    </row>
    <row r="60" spans="1:5" x14ac:dyDescent="0.15">
      <c r="C60" s="38"/>
      <c r="D60" s="38"/>
      <c r="E60" s="38"/>
    </row>
    <row r="61" spans="1:5" x14ac:dyDescent="0.15">
      <c r="C61" s="38"/>
      <c r="D61" s="38"/>
      <c r="E61" s="38"/>
    </row>
    <row r="62" spans="1:5" x14ac:dyDescent="0.15">
      <c r="C62" s="38"/>
      <c r="D62" s="38"/>
      <c r="E62" s="38"/>
    </row>
    <row r="63" spans="1:5" x14ac:dyDescent="0.15">
      <c r="C63" s="38"/>
      <c r="D63" s="38"/>
      <c r="E63" s="38"/>
    </row>
    <row r="64" spans="1:5" x14ac:dyDescent="0.15">
      <c r="C64" s="38"/>
      <c r="D64" s="38"/>
      <c r="E64" s="38"/>
    </row>
    <row r="65" spans="3:5" x14ac:dyDescent="0.15">
      <c r="C65" s="38"/>
      <c r="D65" s="38"/>
      <c r="E65" s="38"/>
    </row>
  </sheetData>
  <phoneticPr fontId="2"/>
  <pageMargins left="0.46" right="0.2" top="0.27" bottom="0.26" header="0.24" footer="0.2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0DF2-EC88-4087-9933-3C6CA18590CB}">
  <sheetPr>
    <pageSetUpPr fitToPage="1"/>
  </sheetPr>
  <dimension ref="A1:B47"/>
  <sheetViews>
    <sheetView showGridLines="0" workbookViewId="0"/>
  </sheetViews>
  <sheetFormatPr defaultRowHeight="13.5" x14ac:dyDescent="0.15"/>
  <cols>
    <col min="1" max="1" width="6.375" customWidth="1"/>
    <col min="2" max="2" width="92.75" customWidth="1"/>
  </cols>
  <sheetData>
    <row r="1" spans="1:2" ht="46.5" customHeight="1" x14ac:dyDescent="0.15">
      <c r="A1" s="103"/>
    </row>
    <row r="2" spans="1:2" ht="21" x14ac:dyDescent="0.15">
      <c r="A2" s="119" t="s">
        <v>285</v>
      </c>
      <c r="B2" s="119"/>
    </row>
    <row r="3" spans="1:2" ht="18.75" x14ac:dyDescent="0.15">
      <c r="A3" s="104"/>
    </row>
    <row r="4" spans="1:2" x14ac:dyDescent="0.15">
      <c r="A4" s="105" t="s">
        <v>286</v>
      </c>
    </row>
    <row r="5" spans="1:2" x14ac:dyDescent="0.15">
      <c r="A5" s="105" t="s">
        <v>287</v>
      </c>
    </row>
    <row r="6" spans="1:2" x14ac:dyDescent="0.15">
      <c r="A6" s="105" t="s">
        <v>288</v>
      </c>
    </row>
    <row r="7" spans="1:2" x14ac:dyDescent="0.15">
      <c r="A7" s="105" t="s">
        <v>289</v>
      </c>
    </row>
    <row r="8" spans="1:2" x14ac:dyDescent="0.15">
      <c r="A8" s="105" t="s">
        <v>290</v>
      </c>
    </row>
    <row r="9" spans="1:2" x14ac:dyDescent="0.15">
      <c r="A9" s="105" t="s">
        <v>291</v>
      </c>
    </row>
    <row r="10" spans="1:2" x14ac:dyDescent="0.15">
      <c r="A10" s="105" t="s">
        <v>292</v>
      </c>
    </row>
    <row r="11" spans="1:2" x14ac:dyDescent="0.15">
      <c r="A11" s="105"/>
    </row>
    <row r="12" spans="1:2" x14ac:dyDescent="0.15">
      <c r="A12" s="105"/>
    </row>
    <row r="13" spans="1:2" x14ac:dyDescent="0.15">
      <c r="A13" s="105"/>
    </row>
    <row r="14" spans="1:2" x14ac:dyDescent="0.15">
      <c r="A14" s="105"/>
    </row>
    <row r="15" spans="1:2" x14ac:dyDescent="0.15">
      <c r="A15" s="106"/>
      <c r="B15" s="107"/>
    </row>
    <row r="16" spans="1:2" ht="14.25" x14ac:dyDescent="0.15">
      <c r="A16" s="108"/>
      <c r="B16" s="109" t="s">
        <v>293</v>
      </c>
    </row>
    <row r="17" spans="1:2" ht="14.25" x14ac:dyDescent="0.15">
      <c r="A17" s="108"/>
      <c r="B17" s="109" t="s">
        <v>294</v>
      </c>
    </row>
    <row r="18" spans="1:2" x14ac:dyDescent="0.15">
      <c r="A18" s="110"/>
      <c r="B18" s="111"/>
    </row>
    <row r="19" spans="1:2" x14ac:dyDescent="0.15">
      <c r="A19" s="112"/>
      <c r="B19" s="111" t="s">
        <v>295</v>
      </c>
    </row>
    <row r="20" spans="1:2" x14ac:dyDescent="0.15">
      <c r="A20" s="112"/>
      <c r="B20" s="111" t="s">
        <v>296</v>
      </c>
    </row>
    <row r="21" spans="1:2" x14ac:dyDescent="0.15">
      <c r="A21" s="112"/>
      <c r="B21" s="111" t="s">
        <v>297</v>
      </c>
    </row>
    <row r="22" spans="1:2" x14ac:dyDescent="0.15">
      <c r="A22" s="112"/>
      <c r="B22" s="111" t="s">
        <v>246</v>
      </c>
    </row>
    <row r="23" spans="1:2" x14ac:dyDescent="0.15">
      <c r="A23" s="112"/>
      <c r="B23" s="111" t="s">
        <v>298</v>
      </c>
    </row>
    <row r="24" spans="1:2" x14ac:dyDescent="0.15">
      <c r="A24" s="112"/>
      <c r="B24" s="111" t="s">
        <v>299</v>
      </c>
    </row>
    <row r="25" spans="1:2" x14ac:dyDescent="0.15">
      <c r="A25" s="112"/>
      <c r="B25" s="111" t="s">
        <v>300</v>
      </c>
    </row>
    <row r="26" spans="1:2" x14ac:dyDescent="0.15">
      <c r="A26" s="112"/>
      <c r="B26" s="111" t="s">
        <v>301</v>
      </c>
    </row>
    <row r="27" spans="1:2" x14ac:dyDescent="0.15">
      <c r="A27" s="112"/>
      <c r="B27" s="111" t="s">
        <v>302</v>
      </c>
    </row>
    <row r="28" spans="1:2" x14ac:dyDescent="0.15">
      <c r="A28" s="112"/>
      <c r="B28" s="111" t="s">
        <v>303</v>
      </c>
    </row>
    <row r="29" spans="1:2" x14ac:dyDescent="0.15">
      <c r="A29" s="112"/>
      <c r="B29" s="111" t="s">
        <v>304</v>
      </c>
    </row>
    <row r="30" spans="1:2" x14ac:dyDescent="0.15">
      <c r="A30" s="112"/>
      <c r="B30" s="111" t="s">
        <v>305</v>
      </c>
    </row>
    <row r="31" spans="1:2" x14ac:dyDescent="0.15">
      <c r="A31" s="112"/>
      <c r="B31" s="111" t="s">
        <v>306</v>
      </c>
    </row>
    <row r="32" spans="1:2" x14ac:dyDescent="0.15">
      <c r="A32" s="112"/>
      <c r="B32" s="111" t="s">
        <v>307</v>
      </c>
    </row>
    <row r="33" spans="1:2" x14ac:dyDescent="0.15">
      <c r="A33" s="113"/>
      <c r="B33" s="114"/>
    </row>
    <row r="34" spans="1:2" x14ac:dyDescent="0.15">
      <c r="A34" s="105"/>
    </row>
    <row r="35" spans="1:2" x14ac:dyDescent="0.15">
      <c r="A35" s="105"/>
    </row>
    <row r="36" spans="1:2" x14ac:dyDescent="0.15">
      <c r="A36" s="105"/>
    </row>
    <row r="37" spans="1:2" x14ac:dyDescent="0.15">
      <c r="A37" s="105"/>
    </row>
    <row r="38" spans="1:2" x14ac:dyDescent="0.15">
      <c r="A38" s="115"/>
    </row>
    <row r="39" spans="1:2" x14ac:dyDescent="0.15">
      <c r="A39" s="116"/>
    </row>
    <row r="40" spans="1:2" x14ac:dyDescent="0.15">
      <c r="A40" s="117"/>
    </row>
    <row r="41" spans="1:2" x14ac:dyDescent="0.15">
      <c r="A41" s="116"/>
    </row>
    <row r="42" spans="1:2" x14ac:dyDescent="0.15">
      <c r="A42" s="105"/>
    </row>
    <row r="43" spans="1:2" x14ac:dyDescent="0.15">
      <c r="A43" s="105"/>
    </row>
    <row r="44" spans="1:2" x14ac:dyDescent="0.15">
      <c r="A44" s="105"/>
    </row>
    <row r="45" spans="1:2" x14ac:dyDescent="0.15">
      <c r="A45" s="105"/>
    </row>
    <row r="46" spans="1:2" x14ac:dyDescent="0.15">
      <c r="A46" s="105"/>
    </row>
    <row r="47" spans="1:2" x14ac:dyDescent="0.15">
      <c r="A47" s="105"/>
    </row>
  </sheetData>
  <mergeCells count="1">
    <mergeCell ref="A2:B2"/>
  </mergeCells>
  <phoneticPr fontId="2"/>
  <pageMargins left="0.69" right="0.33" top="0.54" bottom="0.28000000000000003" header="0.51200000000000001" footer="0.27"/>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36"/>
  <sheetViews>
    <sheetView tabSelected="1" zoomScale="75" zoomScaleNormal="100" zoomScaleSheetLayoutView="100" workbookViewId="0"/>
  </sheetViews>
  <sheetFormatPr defaultRowHeight="20.100000000000001" customHeight="1" x14ac:dyDescent="0.15"/>
  <cols>
    <col min="1" max="1" width="22.5" style="42" customWidth="1"/>
    <col min="2" max="4" width="20.75" style="42" customWidth="1"/>
    <col min="5" max="5" width="20.625" style="42" customWidth="1"/>
    <col min="6" max="16384" width="9" style="42"/>
  </cols>
  <sheetData>
    <row r="1" spans="1:7" ht="30" customHeight="1" x14ac:dyDescent="0.15">
      <c r="A1" s="80" t="s">
        <v>41</v>
      </c>
      <c r="B1" s="81" t="s">
        <v>274</v>
      </c>
      <c r="C1" s="82" t="s">
        <v>42</v>
      </c>
      <c r="D1" s="121"/>
      <c r="E1" s="122"/>
    </row>
    <row r="2" spans="1:7" ht="30" customHeight="1" x14ac:dyDescent="0.15">
      <c r="A2" s="83" t="s">
        <v>275</v>
      </c>
      <c r="B2" s="84" t="s">
        <v>276</v>
      </c>
      <c r="C2" s="85" t="s">
        <v>46</v>
      </c>
      <c r="D2" s="123"/>
      <c r="E2" s="124"/>
    </row>
    <row r="3" spans="1:7" ht="30" customHeight="1" thickBot="1" x14ac:dyDescent="0.2">
      <c r="A3" s="86" t="s">
        <v>43</v>
      </c>
      <c r="B3" s="87"/>
      <c r="C3" s="87" t="s">
        <v>44</v>
      </c>
      <c r="D3" s="125"/>
      <c r="E3" s="126"/>
    </row>
    <row r="4" spans="1:7" ht="30" customHeight="1" x14ac:dyDescent="0.15">
      <c r="A4" s="42" t="s">
        <v>75</v>
      </c>
    </row>
    <row r="5" spans="1:7" ht="24.75" customHeight="1" thickBot="1" x14ac:dyDescent="0.25">
      <c r="A5" s="43" t="s">
        <v>14</v>
      </c>
      <c r="B5" s="120"/>
      <c r="C5" s="120"/>
      <c r="D5" s="120"/>
      <c r="E5" s="120"/>
    </row>
    <row r="6" spans="1:7" ht="30" customHeight="1" thickBot="1" x14ac:dyDescent="0.2">
      <c r="A6" s="88" t="s">
        <v>15</v>
      </c>
      <c r="B6" s="89" t="s">
        <v>52</v>
      </c>
      <c r="C6" s="90" t="s">
        <v>20</v>
      </c>
      <c r="D6" s="90" t="s">
        <v>53</v>
      </c>
      <c r="E6" s="91" t="s">
        <v>54</v>
      </c>
    </row>
    <row r="7" spans="1:7" ht="30" customHeight="1" x14ac:dyDescent="0.15">
      <c r="A7" s="44" t="s">
        <v>0</v>
      </c>
      <c r="B7" s="45">
        <f>桑名・桑名郡・いなべ市・員弁郡・四日市!C20</f>
        <v>53250</v>
      </c>
      <c r="C7" s="45">
        <f>桑名・桑名郡・いなべ市・員弁郡・四日市!D20</f>
        <v>21700</v>
      </c>
      <c r="D7" s="46">
        <f>桑名・桑名郡・いなべ市・員弁郡・四日市!E20</f>
        <v>31550</v>
      </c>
      <c r="E7" s="92">
        <f>桑名・桑名郡・いなべ市・員弁郡・四日市!F20</f>
        <v>0</v>
      </c>
      <c r="G7" s="47"/>
    </row>
    <row r="8" spans="1:7" ht="30" customHeight="1" x14ac:dyDescent="0.15">
      <c r="A8" s="48" t="s">
        <v>1</v>
      </c>
      <c r="B8" s="49">
        <f>桑名・桑名郡・いなべ市・員弁郡・四日市!C25</f>
        <v>0</v>
      </c>
      <c r="C8" s="50"/>
      <c r="D8" s="51"/>
      <c r="E8" s="93">
        <f>桑名・桑名郡・いなべ市・員弁郡・四日市!F25</f>
        <v>0</v>
      </c>
      <c r="G8" s="47"/>
    </row>
    <row r="9" spans="1:7" ht="30" customHeight="1" x14ac:dyDescent="0.15">
      <c r="A9" s="48" t="s">
        <v>16</v>
      </c>
      <c r="B9" s="49">
        <f>桑名・桑名郡・いなべ市・員弁郡・四日市!C36</f>
        <v>12600</v>
      </c>
      <c r="C9" s="49">
        <f>桑名・桑名郡・いなべ市・員弁郡・四日市!D36</f>
        <v>7700</v>
      </c>
      <c r="D9" s="52">
        <f>桑名・桑名郡・いなべ市・員弁郡・四日市!E36</f>
        <v>4900</v>
      </c>
      <c r="E9" s="93">
        <f>桑名・桑名郡・いなべ市・員弁郡・四日市!F36</f>
        <v>0</v>
      </c>
      <c r="G9" s="47"/>
    </row>
    <row r="10" spans="1:7" ht="30" customHeight="1" x14ac:dyDescent="0.15">
      <c r="A10" s="48" t="s">
        <v>17</v>
      </c>
      <c r="B10" s="49">
        <f>桑名・桑名郡・いなべ市・員弁郡・四日市!C41</f>
        <v>7900</v>
      </c>
      <c r="C10" s="49">
        <f>桑名・桑名郡・いなべ市・員弁郡・四日市!D41</f>
        <v>3250</v>
      </c>
      <c r="D10" s="52">
        <f>桑名・桑名郡・いなべ市・員弁郡・四日市!E41</f>
        <v>4650</v>
      </c>
      <c r="E10" s="93">
        <f>桑名・桑名郡・いなべ市・員弁郡・四日市!F41</f>
        <v>0</v>
      </c>
      <c r="G10" s="47"/>
    </row>
    <row r="11" spans="1:7" ht="30" customHeight="1" x14ac:dyDescent="0.15">
      <c r="A11" s="48" t="s">
        <v>2</v>
      </c>
      <c r="B11" s="49">
        <f>桑名・桑名郡・いなべ市・員弁郡・四日市!J36</f>
        <v>119800</v>
      </c>
      <c r="C11" s="49">
        <f>桑名・桑名郡・いなべ市・員弁郡・四日市!K36</f>
        <v>43400</v>
      </c>
      <c r="D11" s="52">
        <f>桑名・桑名郡・いなべ市・員弁郡・四日市!L36</f>
        <v>76400</v>
      </c>
      <c r="E11" s="93">
        <f>桑名・桑名郡・いなべ市・員弁郡・四日市!M36+桑名・桑名郡・いなべ市・員弁郡・四日市!M41</f>
        <v>0</v>
      </c>
      <c r="G11" s="47"/>
    </row>
    <row r="12" spans="1:7" ht="30" customHeight="1" x14ac:dyDescent="0.15">
      <c r="A12" s="48" t="s">
        <v>3</v>
      </c>
      <c r="B12" s="49">
        <f>三重郡・鈴鹿市・亀山!C18</f>
        <v>23350</v>
      </c>
      <c r="C12" s="49">
        <f>三重郡・鈴鹿市・亀山!D18</f>
        <v>10050</v>
      </c>
      <c r="D12" s="52">
        <f>三重郡・鈴鹿市・亀山!E18</f>
        <v>13300</v>
      </c>
      <c r="E12" s="93">
        <f>三重郡・鈴鹿市・亀山!F18</f>
        <v>0</v>
      </c>
      <c r="G12" s="47"/>
    </row>
    <row r="13" spans="1:7" ht="30" customHeight="1" x14ac:dyDescent="0.15">
      <c r="A13" s="48" t="s">
        <v>5</v>
      </c>
      <c r="B13" s="49">
        <f>三重郡・鈴鹿市・亀山!C35</f>
        <v>15650</v>
      </c>
      <c r="C13" s="49">
        <f>三重郡・鈴鹿市・亀山!D35</f>
        <v>7150</v>
      </c>
      <c r="D13" s="52">
        <f>三重郡・鈴鹿市・亀山!E35</f>
        <v>8500</v>
      </c>
      <c r="E13" s="93">
        <f>三重郡・鈴鹿市・亀山!F35</f>
        <v>0</v>
      </c>
      <c r="G13" s="47"/>
    </row>
    <row r="14" spans="1:7" ht="30" customHeight="1" x14ac:dyDescent="0.15">
      <c r="A14" s="48" t="s">
        <v>4</v>
      </c>
      <c r="B14" s="49">
        <f>三重郡・鈴鹿市・亀山!J25</f>
        <v>73450</v>
      </c>
      <c r="C14" s="49">
        <f>三重郡・鈴鹿市・亀山!K25</f>
        <v>26300</v>
      </c>
      <c r="D14" s="52">
        <f>三重郡・鈴鹿市・亀山!L25</f>
        <v>47150</v>
      </c>
      <c r="E14" s="93">
        <f>三重郡・鈴鹿市・亀山!M25</f>
        <v>0</v>
      </c>
      <c r="G14" s="47"/>
    </row>
    <row r="15" spans="1:7" ht="30" customHeight="1" x14ac:dyDescent="0.15">
      <c r="A15" s="48" t="s">
        <v>6</v>
      </c>
      <c r="B15" s="49">
        <f>津市・松阪市!C38</f>
        <v>93550</v>
      </c>
      <c r="C15" s="49">
        <f>津市・松阪市!D38</f>
        <v>43950</v>
      </c>
      <c r="D15" s="52">
        <f>津市・松阪市!E38</f>
        <v>49600</v>
      </c>
      <c r="E15" s="93">
        <f>津市・松阪市!F38</f>
        <v>0</v>
      </c>
      <c r="G15" s="47"/>
    </row>
    <row r="16" spans="1:7" ht="30" customHeight="1" x14ac:dyDescent="0.15">
      <c r="A16" s="48" t="s">
        <v>7</v>
      </c>
      <c r="B16" s="49">
        <f>津市・松阪市!J27</f>
        <v>21200</v>
      </c>
      <c r="C16" s="49">
        <f>津市・松阪市!K27</f>
        <v>21200</v>
      </c>
      <c r="D16" s="52">
        <f>津市・松阪市!L27</f>
        <v>0</v>
      </c>
      <c r="E16" s="93">
        <f>津市・松阪市!M27</f>
        <v>0</v>
      </c>
      <c r="G16" s="47"/>
    </row>
    <row r="17" spans="1:7" ht="30" customHeight="1" x14ac:dyDescent="0.15">
      <c r="A17" s="53" t="s">
        <v>8</v>
      </c>
      <c r="B17" s="49">
        <f>多気郡・伊勢市・度会郡・鳥羽市!C15</f>
        <v>6150</v>
      </c>
      <c r="C17" s="49">
        <f>多気郡・伊勢市・度会郡・鳥羽市!D15</f>
        <v>6150</v>
      </c>
      <c r="D17" s="52">
        <f>多気郡・伊勢市・度会郡・鳥羽市!E15</f>
        <v>0</v>
      </c>
      <c r="E17" s="93">
        <f>多気郡・伊勢市・度会郡・鳥羽市!F15</f>
        <v>0</v>
      </c>
      <c r="G17" s="47"/>
    </row>
    <row r="18" spans="1:7" ht="30" customHeight="1" x14ac:dyDescent="0.15">
      <c r="A18" s="75" t="s">
        <v>9</v>
      </c>
      <c r="B18" s="76">
        <f>多気郡・伊勢市・度会郡・鳥羽市!C36</f>
        <v>20950</v>
      </c>
      <c r="C18" s="76">
        <f>多気郡・伊勢市・度会郡・鳥羽市!D36</f>
        <v>20950</v>
      </c>
      <c r="D18" s="77">
        <f>多気郡・伊勢市・度会郡・鳥羽市!E36</f>
        <v>0</v>
      </c>
      <c r="E18" s="93">
        <f>多気郡・伊勢市・度会郡・鳥羽市!F36</f>
        <v>0</v>
      </c>
      <c r="G18" s="47"/>
    </row>
    <row r="19" spans="1:7" ht="30" customHeight="1" x14ac:dyDescent="0.15">
      <c r="A19" s="75" t="s">
        <v>33</v>
      </c>
      <c r="B19" s="76">
        <f>多気郡・伊勢市・度会郡・鳥羽市!J29</f>
        <v>5450</v>
      </c>
      <c r="C19" s="76">
        <f>多気郡・伊勢市・度会郡・鳥羽市!K29</f>
        <v>5450</v>
      </c>
      <c r="D19" s="77">
        <f>多気郡・伊勢市・度会郡・鳥羽市!L29</f>
        <v>0</v>
      </c>
      <c r="E19" s="93">
        <f>多気郡・伊勢市・度会郡・鳥羽市!M29</f>
        <v>0</v>
      </c>
      <c r="G19" s="47"/>
    </row>
    <row r="20" spans="1:7" ht="30" customHeight="1" x14ac:dyDescent="0.15">
      <c r="A20" s="75" t="s">
        <v>34</v>
      </c>
      <c r="B20" s="76">
        <f>多気郡・伊勢市・度会郡・鳥羽市!J36</f>
        <v>3200</v>
      </c>
      <c r="C20" s="76">
        <f>多気郡・伊勢市・度会郡・鳥羽市!K36</f>
        <v>3200</v>
      </c>
      <c r="D20" s="77">
        <f>多気郡・伊勢市・度会郡・鳥羽市!L36</f>
        <v>0</v>
      </c>
      <c r="E20" s="93">
        <f>多気郡・伊勢市・度会郡・鳥羽市!M36</f>
        <v>0</v>
      </c>
      <c r="G20" s="47"/>
    </row>
    <row r="21" spans="1:7" ht="30" customHeight="1" x14ac:dyDescent="0.15">
      <c r="A21" s="75" t="s">
        <v>31</v>
      </c>
      <c r="B21" s="76">
        <f>志摩市・尾鷲市・熊野市・北・南牟婁郡!C20</f>
        <v>9000</v>
      </c>
      <c r="C21" s="76">
        <f>志摩市・尾鷲市・熊野市・北・南牟婁郡!D20</f>
        <v>9000</v>
      </c>
      <c r="D21" s="77">
        <f>志摩市・尾鷲市・熊野市・北・南牟婁郡!E20</f>
        <v>0</v>
      </c>
      <c r="E21" s="93">
        <f>志摩市・尾鷲市・熊野市・北・南牟婁郡!F20</f>
        <v>0</v>
      </c>
      <c r="G21" s="47"/>
    </row>
    <row r="22" spans="1:7" ht="30" customHeight="1" x14ac:dyDescent="0.15">
      <c r="A22" s="75" t="s">
        <v>35</v>
      </c>
      <c r="B22" s="76">
        <f>志摩市・尾鷲市・熊野市・北・南牟婁郡!C31</f>
        <v>3750</v>
      </c>
      <c r="C22" s="76">
        <f>志摩市・尾鷲市・熊野市・北・南牟婁郡!D31</f>
        <v>3750</v>
      </c>
      <c r="D22" s="77">
        <f>志摩市・尾鷲市・熊野市・北・南牟婁郡!E31</f>
        <v>0</v>
      </c>
      <c r="E22" s="93">
        <f>志摩市・尾鷲市・熊野市・北・南牟婁郡!F31</f>
        <v>0</v>
      </c>
      <c r="G22" s="47"/>
    </row>
    <row r="23" spans="1:7" ht="30" customHeight="1" x14ac:dyDescent="0.15">
      <c r="A23" s="75" t="s">
        <v>10</v>
      </c>
      <c r="B23" s="76">
        <f>志摩市・尾鷲市・熊野市・北・南牟婁郡!C40</f>
        <v>3500</v>
      </c>
      <c r="C23" s="76">
        <f>志摩市・尾鷲市・熊野市・北・南牟婁郡!D40</f>
        <v>3500</v>
      </c>
      <c r="D23" s="77">
        <f>志摩市・尾鷲市・熊野市・北・南牟婁郡!E40</f>
        <v>0</v>
      </c>
      <c r="E23" s="93">
        <f>志摩市・尾鷲市・熊野市・北・南牟婁郡!F40</f>
        <v>0</v>
      </c>
      <c r="G23" s="47"/>
    </row>
    <row r="24" spans="1:7" ht="30" customHeight="1" x14ac:dyDescent="0.15">
      <c r="A24" s="75" t="s">
        <v>36</v>
      </c>
      <c r="B24" s="76">
        <f>志摩市・尾鷲市・熊野市・北・南牟婁郡!J21</f>
        <v>4750</v>
      </c>
      <c r="C24" s="76">
        <f>志摩市・尾鷲市・熊野市・北・南牟婁郡!K21</f>
        <v>4750</v>
      </c>
      <c r="D24" s="77">
        <f>志摩市・尾鷲市・熊野市・北・南牟婁郡!L21</f>
        <v>0</v>
      </c>
      <c r="E24" s="93">
        <f>志摩市・尾鷲市・熊野市・北・南牟婁郡!M21</f>
        <v>0</v>
      </c>
      <c r="G24" s="47"/>
    </row>
    <row r="25" spans="1:7" ht="30" customHeight="1" x14ac:dyDescent="0.15">
      <c r="A25" s="75" t="s">
        <v>37</v>
      </c>
      <c r="B25" s="76">
        <f>志摩市・尾鷲市・熊野市・北・南牟婁郡!J36</f>
        <v>2200</v>
      </c>
      <c r="C25" s="76">
        <f>志摩市・尾鷲市・熊野市・北・南牟婁郡!K36</f>
        <v>2200</v>
      </c>
      <c r="D25" s="77">
        <f>志摩市・尾鷲市・熊野市・北・南牟婁郡!L36</f>
        <v>0</v>
      </c>
      <c r="E25" s="94">
        <f>志摩市・尾鷲市・熊野市・北・南牟婁郡!M36</f>
        <v>0</v>
      </c>
      <c r="G25" s="47"/>
    </row>
    <row r="26" spans="1:7" ht="30" customHeight="1" x14ac:dyDescent="0.15">
      <c r="A26" s="75" t="s">
        <v>32</v>
      </c>
      <c r="B26" s="76">
        <f>伊賀・名張・新宮!C21</f>
        <v>8950</v>
      </c>
      <c r="C26" s="76">
        <f>伊賀・名張・新宮!D21</f>
        <v>8950</v>
      </c>
      <c r="D26" s="77">
        <f>伊賀・名張・新宮!E21</f>
        <v>0</v>
      </c>
      <c r="E26" s="93">
        <f>伊賀・名張・新宮!F21</f>
        <v>0</v>
      </c>
      <c r="G26" s="47"/>
    </row>
    <row r="27" spans="1:7" ht="30" customHeight="1" x14ac:dyDescent="0.15">
      <c r="A27" s="75" t="s">
        <v>11</v>
      </c>
      <c r="B27" s="78">
        <f>伊賀・名張・新宮!C36</f>
        <v>1750</v>
      </c>
      <c r="C27" s="76">
        <f>伊賀・名張・新宮!D36</f>
        <v>1750</v>
      </c>
      <c r="D27" s="77">
        <f>伊賀・名張・新宮!E36</f>
        <v>0</v>
      </c>
      <c r="E27" s="95">
        <f>伊賀・名張・新宮!F36</f>
        <v>0</v>
      </c>
      <c r="G27" s="47"/>
    </row>
    <row r="28" spans="1:7" ht="30" customHeight="1" x14ac:dyDescent="0.15">
      <c r="A28" s="75" t="s">
        <v>38</v>
      </c>
      <c r="B28" s="78">
        <f>伊賀・名張・新宮!J14</f>
        <v>350</v>
      </c>
      <c r="C28" s="76">
        <f>伊賀・名張・新宮!K14</f>
        <v>350</v>
      </c>
      <c r="D28" s="77">
        <f>伊賀・名張・新宮!L14</f>
        <v>0</v>
      </c>
      <c r="E28" s="95">
        <f>伊賀・名張・新宮!M14</f>
        <v>0</v>
      </c>
      <c r="G28" s="47"/>
    </row>
    <row r="29" spans="1:7" ht="30" customHeight="1" thickBot="1" x14ac:dyDescent="0.2">
      <c r="A29" s="54" t="s">
        <v>18</v>
      </c>
      <c r="B29" s="55">
        <f>SUM(B7:B28)</f>
        <v>490750</v>
      </c>
      <c r="C29" s="55">
        <f>SUM(C7:C28)</f>
        <v>254700</v>
      </c>
      <c r="D29" s="56">
        <f>SUM(D7:D28)</f>
        <v>236050</v>
      </c>
      <c r="E29" s="96">
        <f>SUM(E7:E28)</f>
        <v>0</v>
      </c>
      <c r="G29" s="47"/>
    </row>
    <row r="30" spans="1:7" ht="24.75" customHeight="1" x14ac:dyDescent="0.2">
      <c r="A30" s="57"/>
      <c r="B30" s="57"/>
      <c r="C30" s="57"/>
      <c r="D30" s="57"/>
      <c r="E30" s="58" t="s">
        <v>67</v>
      </c>
    </row>
    <row r="31" spans="1:7" ht="24.75" customHeight="1" x14ac:dyDescent="0.2">
      <c r="A31" s="57"/>
      <c r="B31" s="57"/>
      <c r="C31" s="57"/>
      <c r="D31" s="57"/>
      <c r="E31" s="59" t="s">
        <v>351</v>
      </c>
    </row>
    <row r="32" spans="1:7" ht="24.75" customHeight="1" x14ac:dyDescent="0.2">
      <c r="A32" s="57"/>
      <c r="B32" s="57"/>
      <c r="C32" s="57"/>
      <c r="D32" s="57"/>
      <c r="E32" s="57"/>
    </row>
    <row r="33" spans="1:5" ht="24.75" customHeight="1" x14ac:dyDescent="0.2">
      <c r="A33" s="57"/>
      <c r="B33" s="57"/>
      <c r="C33" s="57"/>
      <c r="D33" s="57"/>
      <c r="E33" s="57"/>
    </row>
    <row r="34" spans="1:5" ht="24.75" customHeight="1" x14ac:dyDescent="0.15"/>
    <row r="35" spans="1:5" ht="24.75" customHeight="1" x14ac:dyDescent="0.15"/>
    <row r="36" spans="1:5" ht="24.75" customHeight="1" x14ac:dyDescent="0.15"/>
  </sheetData>
  <mergeCells count="4">
    <mergeCell ref="B5:E5"/>
    <mergeCell ref="D1:E1"/>
    <mergeCell ref="D2:E2"/>
    <mergeCell ref="D3:E3"/>
  </mergeCells>
  <phoneticPr fontId="2"/>
  <printOptions horizontalCentered="1"/>
  <pageMargins left="0" right="0" top="0.78740157480314965" bottom="0.78740157480314965" header="0.51181102362204722" footer="0.43307086614173229"/>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4"/>
  <sheetViews>
    <sheetView showZeros="0" zoomScale="75" zoomScaleNormal="80" zoomScaleSheetLayoutView="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38" t="s">
        <v>40</v>
      </c>
      <c r="B1" s="138"/>
      <c r="C1" s="138"/>
      <c r="D1" s="138"/>
      <c r="E1" s="138"/>
      <c r="F1" s="138"/>
      <c r="G1" s="138"/>
      <c r="H1" s="138"/>
      <c r="I1" s="138"/>
      <c r="J1" s="138"/>
      <c r="K1" s="138"/>
      <c r="L1" s="138"/>
      <c r="M1" s="138"/>
    </row>
    <row r="2" spans="1:13" s="5" customFormat="1" ht="31.5" customHeight="1" x14ac:dyDescent="0.2">
      <c r="A2" s="97" t="s">
        <v>41</v>
      </c>
      <c r="B2" s="139" t="str">
        <f>三重県!B1</f>
        <v>　　月　　日（　　）</v>
      </c>
      <c r="C2" s="140"/>
      <c r="D2" s="98" t="s">
        <v>42</v>
      </c>
      <c r="E2" s="141">
        <f>三重県!D1</f>
        <v>0</v>
      </c>
      <c r="F2" s="141"/>
      <c r="G2" s="142"/>
      <c r="H2" s="98" t="s">
        <v>43</v>
      </c>
      <c r="I2" s="143">
        <f>三重県!B3</f>
        <v>0</v>
      </c>
      <c r="J2" s="144"/>
      <c r="K2" s="155" t="s">
        <v>44</v>
      </c>
      <c r="L2" s="145">
        <f>三重県!D3</f>
        <v>0</v>
      </c>
      <c r="M2" s="146"/>
    </row>
    <row r="3" spans="1:13" s="5" customFormat="1" ht="31.5" customHeight="1" thickBot="1" x14ac:dyDescent="0.25">
      <c r="A3" s="99" t="s">
        <v>45</v>
      </c>
      <c r="B3" s="149" t="str">
        <f>三重県!B2</f>
        <v>　　月　　日（　　）</v>
      </c>
      <c r="C3" s="150"/>
      <c r="D3" s="100" t="s">
        <v>46</v>
      </c>
      <c r="E3" s="151">
        <f>三重県!D2</f>
        <v>0</v>
      </c>
      <c r="F3" s="151"/>
      <c r="G3" s="152"/>
      <c r="H3" s="100" t="s">
        <v>47</v>
      </c>
      <c r="I3" s="153">
        <f>F20+F25+F36+F41+M36+M41</f>
        <v>0</v>
      </c>
      <c r="J3" s="154"/>
      <c r="K3" s="156"/>
      <c r="L3" s="147"/>
      <c r="M3" s="148"/>
    </row>
    <row r="4" spans="1:13" s="12" customFormat="1" ht="17.25" customHeight="1" x14ac:dyDescent="0.15">
      <c r="A4" s="157" t="s">
        <v>277</v>
      </c>
      <c r="B4" s="157"/>
      <c r="C4" s="157"/>
      <c r="D4" s="157"/>
      <c r="E4" s="157"/>
      <c r="F4" s="157"/>
      <c r="G4" s="157"/>
      <c r="H4" s="157"/>
      <c r="I4" s="157"/>
      <c r="J4" s="157"/>
      <c r="K4" s="157"/>
      <c r="L4" s="157"/>
      <c r="M4" s="157"/>
    </row>
    <row r="5" spans="1:13" s="12" customFormat="1" ht="17.25" customHeight="1" x14ac:dyDescent="0.15">
      <c r="A5" s="157" t="s">
        <v>48</v>
      </c>
      <c r="B5" s="157"/>
      <c r="C5" s="157"/>
      <c r="D5" s="157"/>
      <c r="E5" s="157"/>
      <c r="F5" s="157"/>
      <c r="G5" s="157"/>
      <c r="H5" s="157"/>
      <c r="I5" s="157"/>
      <c r="J5" s="157"/>
      <c r="K5" s="157"/>
    </row>
    <row r="6" spans="1:13" customFormat="1" ht="24.75" customHeight="1" thickBot="1" x14ac:dyDescent="0.2">
      <c r="A6" s="136" t="s">
        <v>49</v>
      </c>
      <c r="B6" s="136"/>
      <c r="C6" s="2"/>
      <c r="D6" s="2"/>
      <c r="E6" s="2"/>
      <c r="F6" s="2"/>
      <c r="H6" s="137" t="s">
        <v>50</v>
      </c>
      <c r="I6" s="137"/>
      <c r="J6" s="2"/>
      <c r="K6" s="2"/>
      <c r="L6" s="2"/>
    </row>
    <row r="7" spans="1:13" s="7" customFormat="1" ht="24.75" customHeight="1" thickTop="1" x14ac:dyDescent="0.2">
      <c r="A7" s="134" t="s">
        <v>51</v>
      </c>
      <c r="B7" s="135"/>
      <c r="C7" s="23" t="s">
        <v>52</v>
      </c>
      <c r="D7" s="23" t="s">
        <v>20</v>
      </c>
      <c r="E7" s="24" t="s">
        <v>53</v>
      </c>
      <c r="F7" s="25" t="s">
        <v>54</v>
      </c>
      <c r="H7" s="128" t="s">
        <v>51</v>
      </c>
      <c r="I7" s="129"/>
      <c r="J7" s="13" t="s">
        <v>52</v>
      </c>
      <c r="K7" s="13" t="s">
        <v>20</v>
      </c>
      <c r="L7" s="14" t="s">
        <v>53</v>
      </c>
      <c r="M7" s="15" t="s">
        <v>54</v>
      </c>
    </row>
    <row r="8" spans="1:13" s="7" customFormat="1" ht="24.75" customHeight="1" x14ac:dyDescent="0.2">
      <c r="A8" s="132" t="s">
        <v>273</v>
      </c>
      <c r="B8" s="129"/>
      <c r="C8" s="16">
        <f>D8+E8</f>
        <v>7350</v>
      </c>
      <c r="D8" s="16">
        <v>2350</v>
      </c>
      <c r="E8" s="17">
        <v>5000</v>
      </c>
      <c r="F8" s="26"/>
      <c r="H8" s="128" t="s">
        <v>86</v>
      </c>
      <c r="I8" s="129"/>
      <c r="J8" s="16">
        <f>K8+L8</f>
        <v>8900</v>
      </c>
      <c r="K8" s="16">
        <v>3350</v>
      </c>
      <c r="L8" s="17">
        <v>5550</v>
      </c>
      <c r="M8" s="18"/>
    </row>
    <row r="9" spans="1:13" s="3" customFormat="1" ht="24.75" customHeight="1" x14ac:dyDescent="0.2">
      <c r="A9" s="132" t="s">
        <v>76</v>
      </c>
      <c r="B9" s="129"/>
      <c r="C9" s="16">
        <f t="shared" ref="C9:C19" si="0">D9+E9</f>
        <v>9100</v>
      </c>
      <c r="D9" s="16">
        <v>3250</v>
      </c>
      <c r="E9" s="17">
        <v>5850</v>
      </c>
      <c r="F9" s="26"/>
      <c r="G9" s="7"/>
      <c r="H9" s="128" t="s">
        <v>176</v>
      </c>
      <c r="I9" s="129"/>
      <c r="J9" s="16">
        <f t="shared" ref="J9:J35" si="1">K9+L9</f>
        <v>10000</v>
      </c>
      <c r="K9" s="16">
        <v>3800</v>
      </c>
      <c r="L9" s="17">
        <v>6200</v>
      </c>
      <c r="M9" s="18"/>
    </row>
    <row r="10" spans="1:13" s="3" customFormat="1" ht="24.75" customHeight="1" x14ac:dyDescent="0.2">
      <c r="A10" s="132" t="s">
        <v>260</v>
      </c>
      <c r="B10" s="129"/>
      <c r="C10" s="16">
        <f t="shared" si="0"/>
        <v>5150</v>
      </c>
      <c r="D10" s="16">
        <v>1800</v>
      </c>
      <c r="E10" s="17">
        <v>3350</v>
      </c>
      <c r="F10" s="26"/>
      <c r="H10" s="128" t="s">
        <v>87</v>
      </c>
      <c r="I10" s="129"/>
      <c r="J10" s="16">
        <f t="shared" si="1"/>
        <v>6650</v>
      </c>
      <c r="K10" s="16">
        <v>2400</v>
      </c>
      <c r="L10" s="17">
        <v>4250</v>
      </c>
      <c r="M10" s="18"/>
    </row>
    <row r="11" spans="1:13" s="3" customFormat="1" ht="24.75" customHeight="1" x14ac:dyDescent="0.2">
      <c r="A11" s="132" t="s">
        <v>77</v>
      </c>
      <c r="B11" s="129"/>
      <c r="C11" s="16">
        <f t="shared" si="0"/>
        <v>2100</v>
      </c>
      <c r="D11" s="16">
        <v>850</v>
      </c>
      <c r="E11" s="17">
        <v>1250</v>
      </c>
      <c r="F11" s="26"/>
      <c r="H11" s="128" t="s">
        <v>321</v>
      </c>
      <c r="I11" s="129"/>
      <c r="J11" s="16">
        <f t="shared" si="1"/>
        <v>2950</v>
      </c>
      <c r="K11" s="16">
        <v>1350</v>
      </c>
      <c r="L11" s="17">
        <v>1600</v>
      </c>
      <c r="M11" s="18"/>
    </row>
    <row r="12" spans="1:13" s="3" customFormat="1" ht="24.75" customHeight="1" x14ac:dyDescent="0.2">
      <c r="A12" s="132" t="s">
        <v>78</v>
      </c>
      <c r="B12" s="129"/>
      <c r="C12" s="16">
        <f t="shared" si="0"/>
        <v>2600</v>
      </c>
      <c r="D12" s="16">
        <v>1000</v>
      </c>
      <c r="E12" s="17">
        <v>1600</v>
      </c>
      <c r="F12" s="26"/>
      <c r="H12" s="128" t="s">
        <v>271</v>
      </c>
      <c r="I12" s="129"/>
      <c r="J12" s="16">
        <f t="shared" si="1"/>
        <v>6550</v>
      </c>
      <c r="K12" s="16">
        <v>2650</v>
      </c>
      <c r="L12" s="17">
        <v>3900</v>
      </c>
      <c r="M12" s="18"/>
    </row>
    <row r="13" spans="1:13" s="3" customFormat="1" ht="24.75" customHeight="1" x14ac:dyDescent="0.2">
      <c r="A13" s="132" t="s">
        <v>79</v>
      </c>
      <c r="B13" s="129"/>
      <c r="C13" s="16">
        <f t="shared" si="0"/>
        <v>9000</v>
      </c>
      <c r="D13" s="16">
        <v>3500</v>
      </c>
      <c r="E13" s="17">
        <v>5500</v>
      </c>
      <c r="F13" s="26"/>
      <c r="H13" s="158" t="s">
        <v>88</v>
      </c>
      <c r="I13" s="159"/>
      <c r="J13" s="62">
        <f t="shared" si="1"/>
        <v>5500</v>
      </c>
      <c r="K13" s="62">
        <v>1850</v>
      </c>
      <c r="L13" s="63">
        <v>3650</v>
      </c>
      <c r="M13" s="64"/>
    </row>
    <row r="14" spans="1:13" s="3" customFormat="1" ht="24.75" customHeight="1" x14ac:dyDescent="0.2">
      <c r="A14" s="132" t="s">
        <v>80</v>
      </c>
      <c r="B14" s="129"/>
      <c r="C14" s="16">
        <f t="shared" si="0"/>
        <v>7350</v>
      </c>
      <c r="D14" s="16">
        <v>2950</v>
      </c>
      <c r="E14" s="17">
        <v>4400</v>
      </c>
      <c r="F14" s="26"/>
      <c r="G14" s="61"/>
      <c r="H14" s="128" t="s">
        <v>89</v>
      </c>
      <c r="I14" s="129"/>
      <c r="J14" s="16">
        <f t="shared" si="1"/>
        <v>5450</v>
      </c>
      <c r="K14" s="16">
        <v>1950</v>
      </c>
      <c r="L14" s="17">
        <v>3500</v>
      </c>
      <c r="M14" s="18"/>
    </row>
    <row r="15" spans="1:13" s="3" customFormat="1" ht="24.75" customHeight="1" x14ac:dyDescent="0.2">
      <c r="A15" s="132" t="s">
        <v>248</v>
      </c>
      <c r="B15" s="129"/>
      <c r="C15" s="16">
        <f t="shared" si="0"/>
        <v>1900</v>
      </c>
      <c r="D15" s="16">
        <v>900</v>
      </c>
      <c r="E15" s="17">
        <v>1000</v>
      </c>
      <c r="F15" s="26"/>
      <c r="G15" s="61"/>
      <c r="H15" s="128" t="s">
        <v>90</v>
      </c>
      <c r="I15" s="129"/>
      <c r="J15" s="16">
        <f t="shared" ref="J15:J20" si="2">K15+L15</f>
        <v>5050</v>
      </c>
      <c r="K15" s="16">
        <v>1800</v>
      </c>
      <c r="L15" s="17">
        <v>3250</v>
      </c>
      <c r="M15" s="18"/>
    </row>
    <row r="16" spans="1:13" s="3" customFormat="1" ht="24.75" customHeight="1" x14ac:dyDescent="0.2">
      <c r="A16" s="132" t="s">
        <v>262</v>
      </c>
      <c r="B16" s="129"/>
      <c r="C16" s="16">
        <f t="shared" si="0"/>
        <v>3700</v>
      </c>
      <c r="D16" s="16">
        <v>2150</v>
      </c>
      <c r="E16" s="17">
        <v>1550</v>
      </c>
      <c r="F16" s="26"/>
      <c r="H16" s="128" t="s">
        <v>175</v>
      </c>
      <c r="I16" s="129"/>
      <c r="J16" s="16">
        <f t="shared" si="2"/>
        <v>3050</v>
      </c>
      <c r="K16" s="16">
        <v>1250</v>
      </c>
      <c r="L16" s="17">
        <v>1800</v>
      </c>
      <c r="M16" s="18"/>
    </row>
    <row r="17" spans="1:13" s="3" customFormat="1" ht="24.75" customHeight="1" x14ac:dyDescent="0.2">
      <c r="A17" s="132" t="s">
        <v>250</v>
      </c>
      <c r="B17" s="129"/>
      <c r="C17" s="16">
        <f t="shared" si="0"/>
        <v>5000</v>
      </c>
      <c r="D17" s="16">
        <v>2950</v>
      </c>
      <c r="E17" s="17">
        <v>2050</v>
      </c>
      <c r="F17" s="26"/>
      <c r="H17" s="128" t="s">
        <v>91</v>
      </c>
      <c r="I17" s="129"/>
      <c r="J17" s="16">
        <f t="shared" si="2"/>
        <v>8600</v>
      </c>
      <c r="K17" s="16">
        <v>2750</v>
      </c>
      <c r="L17" s="17">
        <v>5850</v>
      </c>
      <c r="M17" s="18"/>
    </row>
    <row r="18" spans="1:13" s="3" customFormat="1" ht="24.75" customHeight="1" x14ac:dyDescent="0.2">
      <c r="A18" s="132"/>
      <c r="B18" s="129"/>
      <c r="C18" s="16">
        <f t="shared" si="0"/>
        <v>0</v>
      </c>
      <c r="D18" s="16"/>
      <c r="E18" s="17"/>
      <c r="F18" s="26"/>
      <c r="H18" s="128" t="s">
        <v>92</v>
      </c>
      <c r="I18" s="129"/>
      <c r="J18" s="16">
        <f t="shared" si="2"/>
        <v>11850</v>
      </c>
      <c r="K18" s="16">
        <v>3050</v>
      </c>
      <c r="L18" s="17">
        <v>8800</v>
      </c>
      <c r="M18" s="18"/>
    </row>
    <row r="19" spans="1:13" s="3" customFormat="1" ht="24.75" customHeight="1" x14ac:dyDescent="0.2">
      <c r="A19" s="132"/>
      <c r="B19" s="129"/>
      <c r="C19" s="16">
        <f t="shared" si="0"/>
        <v>0</v>
      </c>
      <c r="D19" s="16"/>
      <c r="E19" s="17"/>
      <c r="F19" s="26"/>
      <c r="H19" s="128" t="s">
        <v>93</v>
      </c>
      <c r="I19" s="129"/>
      <c r="J19" s="16">
        <f t="shared" si="2"/>
        <v>6000</v>
      </c>
      <c r="K19" s="16">
        <v>2100</v>
      </c>
      <c r="L19" s="17">
        <v>3900</v>
      </c>
      <c r="M19" s="18"/>
    </row>
    <row r="20" spans="1:13" s="3" customFormat="1" ht="24.75" customHeight="1" thickBot="1" x14ac:dyDescent="0.25">
      <c r="A20" s="130" t="s">
        <v>23</v>
      </c>
      <c r="B20" s="131"/>
      <c r="C20" s="27">
        <f>SUM(C8:C19)</f>
        <v>53250</v>
      </c>
      <c r="D20" s="27">
        <f>SUM(D8:D19)</f>
        <v>21700</v>
      </c>
      <c r="E20" s="28">
        <f>SUM(E8:E19)</f>
        <v>31550</v>
      </c>
      <c r="F20" s="101">
        <f>SUM(F8:F19)</f>
        <v>0</v>
      </c>
      <c r="H20" s="128" t="s">
        <v>261</v>
      </c>
      <c r="I20" s="129"/>
      <c r="J20" s="16">
        <f t="shared" si="2"/>
        <v>5500</v>
      </c>
      <c r="K20" s="16">
        <v>1800</v>
      </c>
      <c r="L20" s="17">
        <v>3700</v>
      </c>
      <c r="M20" s="18"/>
    </row>
    <row r="21" spans="1:13" s="3" customFormat="1" ht="24.75" customHeight="1" thickTop="1" x14ac:dyDescent="0.2">
      <c r="H21" s="128" t="s">
        <v>94</v>
      </c>
      <c r="I21" s="129"/>
      <c r="J21" s="16">
        <f t="shared" si="1"/>
        <v>5900</v>
      </c>
      <c r="K21" s="16">
        <v>1850</v>
      </c>
      <c r="L21" s="17">
        <v>4050</v>
      </c>
      <c r="M21" s="18"/>
    </row>
    <row r="22" spans="1:13" s="3" customFormat="1" ht="24.75" customHeight="1" x14ac:dyDescent="0.2">
      <c r="A22" s="137" t="s">
        <v>55</v>
      </c>
      <c r="B22" s="137"/>
      <c r="C22" s="8"/>
      <c r="D22" s="8"/>
      <c r="E22" s="8"/>
      <c r="F22" s="8"/>
      <c r="H22" s="128" t="s">
        <v>95</v>
      </c>
      <c r="I22" s="129"/>
      <c r="J22" s="16">
        <f t="shared" si="1"/>
        <v>3550</v>
      </c>
      <c r="K22" s="16">
        <v>1250</v>
      </c>
      <c r="L22" s="17">
        <v>2300</v>
      </c>
      <c r="M22" s="18"/>
    </row>
    <row r="23" spans="1:13" s="3" customFormat="1" ht="24.75" customHeight="1" x14ac:dyDescent="0.2">
      <c r="A23" s="128" t="s">
        <v>51</v>
      </c>
      <c r="B23" s="129"/>
      <c r="C23" s="13" t="s">
        <v>52</v>
      </c>
      <c r="D23" s="13" t="s">
        <v>20</v>
      </c>
      <c r="E23" s="14" t="s">
        <v>53</v>
      </c>
      <c r="F23" s="15" t="s">
        <v>54</v>
      </c>
      <c r="H23" s="128" t="s">
        <v>177</v>
      </c>
      <c r="I23" s="129"/>
      <c r="J23" s="16">
        <f t="shared" si="1"/>
        <v>5100</v>
      </c>
      <c r="K23" s="16">
        <v>1800</v>
      </c>
      <c r="L23" s="17">
        <v>3300</v>
      </c>
      <c r="M23" s="18"/>
    </row>
    <row r="24" spans="1:13" s="3" customFormat="1" ht="24.75" customHeight="1" x14ac:dyDescent="0.2">
      <c r="A24" s="128" t="s">
        <v>81</v>
      </c>
      <c r="B24" s="129"/>
      <c r="C24" s="16"/>
      <c r="D24" s="16"/>
      <c r="E24" s="17"/>
      <c r="F24" s="18"/>
      <c r="H24" s="128" t="s">
        <v>279</v>
      </c>
      <c r="I24" s="129"/>
      <c r="J24" s="16">
        <f t="shared" si="1"/>
        <v>4350</v>
      </c>
      <c r="K24" s="16">
        <v>1950</v>
      </c>
      <c r="L24" s="17">
        <v>2400</v>
      </c>
      <c r="M24" s="18"/>
    </row>
    <row r="25" spans="1:13" s="3" customFormat="1" ht="24.75" customHeight="1" x14ac:dyDescent="0.2">
      <c r="A25" s="128" t="s">
        <v>23</v>
      </c>
      <c r="B25" s="129"/>
      <c r="C25" s="16"/>
      <c r="D25" s="16"/>
      <c r="E25" s="17"/>
      <c r="F25" s="18"/>
      <c r="H25" s="128" t="s">
        <v>96</v>
      </c>
      <c r="I25" s="129"/>
      <c r="J25" s="16">
        <f t="shared" si="1"/>
        <v>5850</v>
      </c>
      <c r="K25" s="16">
        <v>2800</v>
      </c>
      <c r="L25" s="17">
        <v>3050</v>
      </c>
      <c r="M25" s="18"/>
    </row>
    <row r="26" spans="1:13" s="3" customFormat="1" ht="24.75" customHeight="1" x14ac:dyDescent="0.2">
      <c r="F26" s="9" t="s">
        <v>63</v>
      </c>
      <c r="H26" s="128" t="s">
        <v>320</v>
      </c>
      <c r="I26" s="129"/>
      <c r="J26" s="16">
        <f t="shared" si="1"/>
        <v>4450</v>
      </c>
      <c r="K26" s="16">
        <v>2050</v>
      </c>
      <c r="L26" s="17">
        <v>2400</v>
      </c>
      <c r="M26" s="18"/>
    </row>
    <row r="27" spans="1:13" s="3" customFormat="1" ht="24.75" customHeight="1" x14ac:dyDescent="0.2">
      <c r="A27" s="137" t="s">
        <v>12</v>
      </c>
      <c r="B27" s="137"/>
      <c r="H27" s="128" t="s">
        <v>19</v>
      </c>
      <c r="I27" s="129"/>
      <c r="J27" s="16">
        <f t="shared" si="1"/>
        <v>4550</v>
      </c>
      <c r="K27" s="16">
        <v>1600</v>
      </c>
      <c r="L27" s="17">
        <v>2950</v>
      </c>
      <c r="M27" s="18"/>
    </row>
    <row r="28" spans="1:13" s="3" customFormat="1" ht="24.75" customHeight="1" x14ac:dyDescent="0.2">
      <c r="A28" s="128" t="s">
        <v>51</v>
      </c>
      <c r="B28" s="129"/>
      <c r="C28" s="13" t="s">
        <v>52</v>
      </c>
      <c r="D28" s="13" t="s">
        <v>20</v>
      </c>
      <c r="E28" s="14" t="s">
        <v>53</v>
      </c>
      <c r="F28" s="15" t="s">
        <v>54</v>
      </c>
      <c r="H28" s="128"/>
      <c r="I28" s="129"/>
      <c r="J28" s="16"/>
      <c r="K28" s="16"/>
      <c r="L28" s="17"/>
      <c r="M28" s="18"/>
    </row>
    <row r="29" spans="1:13" s="3" customFormat="1" ht="24.75" customHeight="1" x14ac:dyDescent="0.2">
      <c r="A29" s="128" t="s">
        <v>82</v>
      </c>
      <c r="B29" s="129"/>
      <c r="C29" s="16">
        <f t="shared" ref="C29:C35" si="3">D29+E29</f>
        <v>1850</v>
      </c>
      <c r="D29" s="16">
        <v>850</v>
      </c>
      <c r="E29" s="17">
        <v>1000</v>
      </c>
      <c r="F29" s="18"/>
      <c r="H29" s="128"/>
      <c r="I29" s="129"/>
      <c r="J29" s="16"/>
      <c r="K29" s="16"/>
      <c r="L29" s="17"/>
      <c r="M29" s="18"/>
    </row>
    <row r="30" spans="1:13" s="3" customFormat="1" ht="24.75" customHeight="1" x14ac:dyDescent="0.2">
      <c r="A30" s="128" t="s">
        <v>83</v>
      </c>
      <c r="B30" s="129"/>
      <c r="C30" s="16">
        <f t="shared" si="3"/>
        <v>2200</v>
      </c>
      <c r="D30" s="16">
        <v>1000</v>
      </c>
      <c r="E30" s="17">
        <v>1200</v>
      </c>
      <c r="F30" s="18"/>
      <c r="H30" s="128"/>
      <c r="I30" s="129"/>
      <c r="J30" s="16"/>
      <c r="K30" s="16"/>
      <c r="L30" s="17"/>
      <c r="M30" s="18"/>
    </row>
    <row r="31" spans="1:13" s="3" customFormat="1" ht="24.75" customHeight="1" x14ac:dyDescent="0.2">
      <c r="A31" s="128" t="s">
        <v>84</v>
      </c>
      <c r="B31" s="129"/>
      <c r="C31" s="16">
        <f t="shared" si="3"/>
        <v>3000</v>
      </c>
      <c r="D31" s="16">
        <v>1450</v>
      </c>
      <c r="E31" s="17">
        <v>1550</v>
      </c>
      <c r="F31" s="18"/>
      <c r="H31" s="128"/>
      <c r="I31" s="129"/>
      <c r="J31" s="16"/>
      <c r="K31" s="16"/>
      <c r="L31" s="17"/>
      <c r="M31" s="18"/>
    </row>
    <row r="32" spans="1:13" s="3" customFormat="1" ht="24.75" customHeight="1" x14ac:dyDescent="0.2">
      <c r="A32" s="128" t="s">
        <v>314</v>
      </c>
      <c r="B32" s="129"/>
      <c r="C32" s="16">
        <f t="shared" si="3"/>
        <v>1700</v>
      </c>
      <c r="D32" s="16">
        <v>1700</v>
      </c>
      <c r="E32" s="22">
        <v>0</v>
      </c>
      <c r="F32" s="18"/>
      <c r="H32" s="128"/>
      <c r="I32" s="129"/>
      <c r="J32" s="16">
        <f t="shared" si="1"/>
        <v>0</v>
      </c>
      <c r="K32" s="16"/>
      <c r="L32" s="17"/>
      <c r="M32" s="18"/>
    </row>
    <row r="33" spans="1:13" s="3" customFormat="1" ht="24.75" customHeight="1" x14ac:dyDescent="0.2">
      <c r="A33" s="128" t="s">
        <v>85</v>
      </c>
      <c r="B33" s="129"/>
      <c r="C33" s="16">
        <f t="shared" si="3"/>
        <v>2350</v>
      </c>
      <c r="D33" s="16">
        <v>1200</v>
      </c>
      <c r="E33" s="17">
        <v>1150</v>
      </c>
      <c r="F33" s="18"/>
      <c r="H33" s="128"/>
      <c r="I33" s="129"/>
      <c r="J33" s="16">
        <f t="shared" si="1"/>
        <v>0</v>
      </c>
      <c r="K33" s="16"/>
      <c r="L33" s="17"/>
      <c r="M33" s="18"/>
    </row>
    <row r="34" spans="1:13" s="3" customFormat="1" ht="24.75" customHeight="1" x14ac:dyDescent="0.2">
      <c r="A34" s="128" t="s">
        <v>312</v>
      </c>
      <c r="B34" s="129"/>
      <c r="C34" s="16">
        <f t="shared" si="3"/>
        <v>1500</v>
      </c>
      <c r="D34" s="16">
        <v>1500</v>
      </c>
      <c r="E34" s="22">
        <v>0</v>
      </c>
      <c r="F34" s="18"/>
      <c r="H34" s="128"/>
      <c r="I34" s="129"/>
      <c r="J34" s="16">
        <f t="shared" si="1"/>
        <v>0</v>
      </c>
      <c r="K34" s="16"/>
      <c r="L34" s="17"/>
      <c r="M34" s="18"/>
    </row>
    <row r="35" spans="1:13" s="3" customFormat="1" ht="24.75" customHeight="1" x14ac:dyDescent="0.2">
      <c r="A35" s="128"/>
      <c r="B35" s="129"/>
      <c r="C35" s="16">
        <f t="shared" si="3"/>
        <v>0</v>
      </c>
      <c r="D35" s="16"/>
      <c r="E35" s="17">
        <v>0</v>
      </c>
      <c r="F35" s="18"/>
      <c r="H35" s="128"/>
      <c r="I35" s="129"/>
      <c r="J35" s="16">
        <f t="shared" si="1"/>
        <v>0</v>
      </c>
      <c r="K35" s="16"/>
      <c r="L35" s="17">
        <v>0</v>
      </c>
      <c r="M35" s="18"/>
    </row>
    <row r="36" spans="1:13" s="3" customFormat="1" ht="24.75" customHeight="1" x14ac:dyDescent="0.2">
      <c r="A36" s="128" t="s">
        <v>23</v>
      </c>
      <c r="B36" s="129"/>
      <c r="C36" s="16">
        <f>SUM(C29:C35)</f>
        <v>12600</v>
      </c>
      <c r="D36" s="16">
        <f>SUM(D29:D35)</f>
        <v>7700</v>
      </c>
      <c r="E36" s="17">
        <f>SUM(E29:E35)</f>
        <v>4900</v>
      </c>
      <c r="F36" s="102">
        <f>SUM(F29:F35)</f>
        <v>0</v>
      </c>
      <c r="H36" s="128" t="s">
        <v>23</v>
      </c>
      <c r="I36" s="129"/>
      <c r="J36" s="16">
        <f>SUM(J8:J35)</f>
        <v>119800</v>
      </c>
      <c r="K36" s="16">
        <f>SUM(K8:K35)</f>
        <v>43400</v>
      </c>
      <c r="L36" s="17">
        <f>SUM(L8:L35)</f>
        <v>76400</v>
      </c>
      <c r="M36" s="102">
        <f>SUM(M8:M35)</f>
        <v>0</v>
      </c>
    </row>
    <row r="37" spans="1:13" s="10" customFormat="1" ht="24.75" customHeight="1" x14ac:dyDescent="0.2">
      <c r="A37" s="3"/>
      <c r="B37" s="3"/>
      <c r="C37" s="3"/>
      <c r="D37" s="3"/>
      <c r="E37" s="3"/>
      <c r="H37" s="65"/>
      <c r="I37" s="65"/>
      <c r="J37" s="66"/>
      <c r="K37" s="66"/>
      <c r="L37" s="67"/>
      <c r="M37" s="66"/>
    </row>
    <row r="38" spans="1:13" s="10" customFormat="1" ht="24.75" customHeight="1" thickBot="1" x14ac:dyDescent="0.25">
      <c r="A38" s="136" t="s">
        <v>13</v>
      </c>
      <c r="B38" s="136"/>
      <c r="C38" s="3"/>
      <c r="D38" s="3"/>
      <c r="E38" s="3"/>
      <c r="F38" s="3"/>
      <c r="H38" s="68" t="s">
        <v>272</v>
      </c>
    </row>
    <row r="39" spans="1:13" s="10" customFormat="1" ht="24.75" customHeight="1" thickTop="1" x14ac:dyDescent="0.2">
      <c r="A39" s="134" t="s">
        <v>51</v>
      </c>
      <c r="B39" s="135"/>
      <c r="C39" s="23" t="s">
        <v>52</v>
      </c>
      <c r="D39" s="23" t="s">
        <v>20</v>
      </c>
      <c r="E39" s="24" t="s">
        <v>53</v>
      </c>
      <c r="F39" s="25" t="s">
        <v>54</v>
      </c>
      <c r="H39" s="134" t="s">
        <v>51</v>
      </c>
      <c r="I39" s="135"/>
      <c r="J39" s="23" t="s">
        <v>52</v>
      </c>
      <c r="K39" s="23" t="s">
        <v>20</v>
      </c>
      <c r="L39" s="24" t="s">
        <v>53</v>
      </c>
      <c r="M39" s="25" t="s">
        <v>54</v>
      </c>
    </row>
    <row r="40" spans="1:13" s="10" customFormat="1" ht="24.75" customHeight="1" x14ac:dyDescent="0.2">
      <c r="A40" s="132" t="s">
        <v>270</v>
      </c>
      <c r="B40" s="129"/>
      <c r="C40" s="16">
        <f>D40+E40</f>
        <v>7900</v>
      </c>
      <c r="D40" s="16">
        <v>3250</v>
      </c>
      <c r="E40" s="17">
        <v>4650</v>
      </c>
      <c r="F40" s="26"/>
      <c r="H40" s="132" t="s">
        <v>271</v>
      </c>
      <c r="I40" s="129"/>
      <c r="J40" s="16">
        <f t="shared" ref="J40" si="4">K40+L40</f>
        <v>1000</v>
      </c>
      <c r="K40" s="16">
        <v>500</v>
      </c>
      <c r="L40" s="17">
        <v>500</v>
      </c>
      <c r="M40" s="26"/>
    </row>
    <row r="41" spans="1:13" s="10" customFormat="1" ht="24.75" customHeight="1" thickBot="1" x14ac:dyDescent="0.25">
      <c r="A41" s="130" t="s">
        <v>23</v>
      </c>
      <c r="B41" s="131"/>
      <c r="C41" s="27">
        <f>SUM(C40:C40)</f>
        <v>7900</v>
      </c>
      <c r="D41" s="27">
        <f>SUM(D40:D40)</f>
        <v>3250</v>
      </c>
      <c r="E41" s="28">
        <f>SUM(E40:E40)</f>
        <v>4650</v>
      </c>
      <c r="F41" s="101">
        <f>SUM(F40:F40)</f>
        <v>0</v>
      </c>
      <c r="H41" s="130" t="s">
        <v>23</v>
      </c>
      <c r="I41" s="131"/>
      <c r="J41" s="27">
        <f>SUM(J40:J40)</f>
        <v>1000</v>
      </c>
      <c r="K41" s="27">
        <f>SUM(K40:K40)</f>
        <v>500</v>
      </c>
      <c r="L41" s="28">
        <f>SUM(L40:L40)</f>
        <v>500</v>
      </c>
      <c r="M41" s="101">
        <f>SUM(M40:M40)</f>
        <v>0</v>
      </c>
    </row>
    <row r="42" spans="1:13" s="10" customFormat="1" ht="24.75" customHeight="1" thickTop="1" x14ac:dyDescent="0.2">
      <c r="A42" s="1"/>
      <c r="B42" s="1"/>
      <c r="C42" s="1"/>
      <c r="D42" s="1"/>
      <c r="E42" s="1"/>
      <c r="F42" s="1"/>
      <c r="H42" s="65"/>
      <c r="I42" s="65"/>
      <c r="J42" s="66"/>
      <c r="K42" s="66"/>
      <c r="L42" s="67"/>
      <c r="M42" s="66"/>
    </row>
    <row r="43" spans="1:13" customFormat="1" ht="24.75" customHeight="1" x14ac:dyDescent="0.15">
      <c r="A43" s="1"/>
      <c r="B43" s="1"/>
      <c r="C43" s="1"/>
      <c r="D43" s="1"/>
      <c r="E43" s="1"/>
      <c r="F43" s="1"/>
      <c r="G43" s="1"/>
      <c r="H43" s="6"/>
      <c r="I43" s="6"/>
      <c r="K43" s="19" t="s">
        <v>74</v>
      </c>
      <c r="L43" s="133" t="s">
        <v>67</v>
      </c>
      <c r="M43" s="133"/>
    </row>
    <row r="44" spans="1:13" customFormat="1" ht="24.75" customHeight="1" x14ac:dyDescent="0.15">
      <c r="A44" s="1"/>
      <c r="B44" s="1"/>
      <c r="C44" s="1"/>
      <c r="D44" s="1"/>
      <c r="E44" s="1"/>
      <c r="F44" s="1"/>
      <c r="G44" s="1"/>
      <c r="H44" s="6"/>
      <c r="I44" s="6"/>
      <c r="J44" s="6"/>
      <c r="K44" s="20" t="s">
        <v>56</v>
      </c>
      <c r="L44" s="127" t="str">
        <f>三重県!E31</f>
        <v>２０２５年５月</v>
      </c>
      <c r="M44" s="127"/>
    </row>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sheetData>
  <mergeCells count="80">
    <mergeCell ref="H17:I17"/>
    <mergeCell ref="A18:B18"/>
    <mergeCell ref="H15:I15"/>
    <mergeCell ref="A17:B17"/>
    <mergeCell ref="H18:I18"/>
    <mergeCell ref="A13:B13"/>
    <mergeCell ref="A14:B14"/>
    <mergeCell ref="A16:B16"/>
    <mergeCell ref="A15:B15"/>
    <mergeCell ref="H13:I13"/>
    <mergeCell ref="H14:I14"/>
    <mergeCell ref="H16:I16"/>
    <mergeCell ref="A4:M4"/>
    <mergeCell ref="A7:B7"/>
    <mergeCell ref="H7:I7"/>
    <mergeCell ref="A8:B8"/>
    <mergeCell ref="H8:I8"/>
    <mergeCell ref="A5:K5"/>
    <mergeCell ref="A6:B6"/>
    <mergeCell ref="H6:I6"/>
    <mergeCell ref="A9:B9"/>
    <mergeCell ref="A10:B10"/>
    <mergeCell ref="A11:B11"/>
    <mergeCell ref="H12:I12"/>
    <mergeCell ref="H9:I9"/>
    <mergeCell ref="H10:I10"/>
    <mergeCell ref="H11:I11"/>
    <mergeCell ref="A12:B12"/>
    <mergeCell ref="A1:M1"/>
    <mergeCell ref="B2:C2"/>
    <mergeCell ref="E2:G2"/>
    <mergeCell ref="I2:J2"/>
    <mergeCell ref="L2:M3"/>
    <mergeCell ref="B3:C3"/>
    <mergeCell ref="E3:G3"/>
    <mergeCell ref="I3:J3"/>
    <mergeCell ref="K2:K3"/>
    <mergeCell ref="A29:B29"/>
    <mergeCell ref="H27:I27"/>
    <mergeCell ref="H28:I28"/>
    <mergeCell ref="A28:B28"/>
    <mergeCell ref="H29:I29"/>
    <mergeCell ref="H19:I19"/>
    <mergeCell ref="A20:B20"/>
    <mergeCell ref="A23:B23"/>
    <mergeCell ref="A22:B22"/>
    <mergeCell ref="A27:B27"/>
    <mergeCell ref="A24:B24"/>
    <mergeCell ref="H21:I21"/>
    <mergeCell ref="H22:I22"/>
    <mergeCell ref="A19:B19"/>
    <mergeCell ref="H25:I25"/>
    <mergeCell ref="H26:I26"/>
    <mergeCell ref="H24:I24"/>
    <mergeCell ref="A25:B25"/>
    <mergeCell ref="H23:I23"/>
    <mergeCell ref="H20:I20"/>
    <mergeCell ref="A31:B31"/>
    <mergeCell ref="H31:I31"/>
    <mergeCell ref="A30:B30"/>
    <mergeCell ref="H30:I30"/>
    <mergeCell ref="A34:B34"/>
    <mergeCell ref="H34:I34"/>
    <mergeCell ref="H32:I32"/>
    <mergeCell ref="L44:M44"/>
    <mergeCell ref="A32:B32"/>
    <mergeCell ref="A33:B33"/>
    <mergeCell ref="A41:B41"/>
    <mergeCell ref="A40:B40"/>
    <mergeCell ref="H36:I36"/>
    <mergeCell ref="H40:I40"/>
    <mergeCell ref="L43:M43"/>
    <mergeCell ref="H41:I41"/>
    <mergeCell ref="H39:I39"/>
    <mergeCell ref="A39:B39"/>
    <mergeCell ref="A38:B38"/>
    <mergeCell ref="A36:B36"/>
    <mergeCell ref="H35:I35"/>
    <mergeCell ref="H33:I33"/>
    <mergeCell ref="A35:B35"/>
  </mergeCells>
  <phoneticPr fontId="2"/>
  <printOptions horizontalCentered="1"/>
  <pageMargins left="0" right="0" top="0.39370078740157483" bottom="0.39370078740157483" header="0.27559055118110237" footer="0.23622047244094491"/>
  <pageSetup paperSize="9" scale="69" orientation="portrait" verticalDpi="96"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3"/>
  <sheetViews>
    <sheetView showZeros="0" zoomScale="75" zoomScaleNormal="100" zoomScaleSheetLayoutView="100" workbookViewId="0">
      <selection sqref="A1:M1"/>
    </sheetView>
  </sheetViews>
  <sheetFormatPr defaultColWidth="10.625" defaultRowHeight="13.5" x14ac:dyDescent="0.15"/>
  <cols>
    <col min="1" max="16384" width="10.625" style="1"/>
  </cols>
  <sheetData>
    <row r="1" spans="1:14" customFormat="1" ht="31.5" customHeight="1" thickBot="1" x14ac:dyDescent="0.35">
      <c r="A1" s="138" t="s">
        <v>40</v>
      </c>
      <c r="B1" s="138"/>
      <c r="C1" s="138"/>
      <c r="D1" s="138"/>
      <c r="E1" s="138"/>
      <c r="F1" s="138"/>
      <c r="G1" s="138"/>
      <c r="H1" s="138"/>
      <c r="I1" s="138"/>
      <c r="J1" s="138"/>
      <c r="K1" s="138"/>
      <c r="L1" s="138"/>
      <c r="M1" s="138"/>
    </row>
    <row r="2" spans="1:14" s="5" customFormat="1" ht="31.5" customHeight="1" x14ac:dyDescent="0.2">
      <c r="A2" s="97" t="s">
        <v>41</v>
      </c>
      <c r="B2" s="139" t="str">
        <f>三重県!B1</f>
        <v>　　月　　日（　　）</v>
      </c>
      <c r="C2" s="140"/>
      <c r="D2" s="98" t="s">
        <v>42</v>
      </c>
      <c r="E2" s="141">
        <f>三重県!D1</f>
        <v>0</v>
      </c>
      <c r="F2" s="141"/>
      <c r="G2" s="142"/>
      <c r="H2" s="98" t="s">
        <v>43</v>
      </c>
      <c r="I2" s="143">
        <f>三重県!B3</f>
        <v>0</v>
      </c>
      <c r="J2" s="144"/>
      <c r="K2" s="155" t="s">
        <v>44</v>
      </c>
      <c r="L2" s="145">
        <f>三重県!D3</f>
        <v>0</v>
      </c>
      <c r="M2" s="146"/>
    </row>
    <row r="3" spans="1:14" s="5" customFormat="1" ht="31.5" customHeight="1" thickBot="1" x14ac:dyDescent="0.25">
      <c r="A3" s="99" t="s">
        <v>45</v>
      </c>
      <c r="B3" s="149" t="str">
        <f>三重県!B2</f>
        <v>　　月　　日（　　）</v>
      </c>
      <c r="C3" s="150"/>
      <c r="D3" s="100" t="s">
        <v>46</v>
      </c>
      <c r="E3" s="151">
        <f>三重県!D2</f>
        <v>0</v>
      </c>
      <c r="F3" s="151"/>
      <c r="G3" s="152"/>
      <c r="H3" s="100" t="s">
        <v>47</v>
      </c>
      <c r="I3" s="153">
        <f>F18+F35+M25</f>
        <v>0</v>
      </c>
      <c r="J3" s="154"/>
      <c r="K3" s="156"/>
      <c r="L3" s="147"/>
      <c r="M3" s="148"/>
    </row>
    <row r="4" spans="1:14" s="12" customFormat="1" ht="17.25" customHeight="1" x14ac:dyDescent="0.15">
      <c r="A4" s="157" t="s">
        <v>278</v>
      </c>
      <c r="B4" s="157"/>
      <c r="C4" s="157"/>
      <c r="D4" s="157"/>
      <c r="E4" s="157"/>
      <c r="F4" s="157"/>
      <c r="G4" s="157"/>
      <c r="H4" s="157"/>
      <c r="I4" s="157"/>
      <c r="J4" s="157"/>
      <c r="K4" s="157"/>
    </row>
    <row r="5" spans="1:14" s="12" customFormat="1" ht="17.25" customHeight="1" x14ac:dyDescent="0.15">
      <c r="A5" s="157" t="s">
        <v>48</v>
      </c>
      <c r="B5" s="157"/>
      <c r="C5" s="157"/>
      <c r="D5" s="157"/>
      <c r="E5" s="157"/>
      <c r="F5" s="157"/>
      <c r="G5" s="157"/>
      <c r="H5" s="157"/>
      <c r="I5" s="157"/>
      <c r="J5" s="157"/>
      <c r="K5" s="157"/>
    </row>
    <row r="6" spans="1:14" ht="24.75" customHeight="1" x14ac:dyDescent="0.15">
      <c r="A6" s="137" t="s">
        <v>57</v>
      </c>
      <c r="B6" s="137"/>
      <c r="C6" s="2"/>
      <c r="D6" s="2"/>
      <c r="E6" s="2"/>
      <c r="F6" s="2"/>
      <c r="H6" s="137" t="s">
        <v>59</v>
      </c>
      <c r="I6" s="137"/>
      <c r="J6" s="2"/>
      <c r="K6" s="2"/>
      <c r="L6" s="2"/>
      <c r="M6" s="2"/>
      <c r="N6" s="1" t="s">
        <v>69</v>
      </c>
    </row>
    <row r="7" spans="1:14" s="10" customFormat="1" ht="24.75" customHeight="1" x14ac:dyDescent="0.2">
      <c r="A7" s="128" t="s">
        <v>51</v>
      </c>
      <c r="B7" s="129"/>
      <c r="C7" s="13" t="s">
        <v>52</v>
      </c>
      <c r="D7" s="13" t="s">
        <v>20</v>
      </c>
      <c r="E7" s="14" t="s">
        <v>53</v>
      </c>
      <c r="F7" s="15" t="s">
        <v>54</v>
      </c>
      <c r="H7" s="128" t="s">
        <v>51</v>
      </c>
      <c r="I7" s="129"/>
      <c r="J7" s="13" t="s">
        <v>52</v>
      </c>
      <c r="K7" s="13" t="s">
        <v>20</v>
      </c>
      <c r="L7" s="14" t="s">
        <v>53</v>
      </c>
      <c r="M7" s="15" t="s">
        <v>54</v>
      </c>
    </row>
    <row r="8" spans="1:14" s="10" customFormat="1" ht="24.75" customHeight="1" x14ac:dyDescent="0.2">
      <c r="A8" s="128" t="s">
        <v>97</v>
      </c>
      <c r="B8" s="129"/>
      <c r="C8" s="16">
        <f>D8+E8</f>
        <v>3250</v>
      </c>
      <c r="D8" s="16">
        <v>1600</v>
      </c>
      <c r="E8" s="17">
        <v>1650</v>
      </c>
      <c r="F8" s="18"/>
      <c r="H8" s="128" t="s">
        <v>329</v>
      </c>
      <c r="I8" s="129"/>
      <c r="J8" s="16">
        <f>K8+L8</f>
        <v>4000</v>
      </c>
      <c r="K8" s="16">
        <v>1600</v>
      </c>
      <c r="L8" s="17">
        <v>2400</v>
      </c>
      <c r="M8" s="18"/>
    </row>
    <row r="9" spans="1:14" s="10" customFormat="1" ht="24.75" customHeight="1" x14ac:dyDescent="0.2">
      <c r="A9" s="128" t="s">
        <v>315</v>
      </c>
      <c r="B9" s="129"/>
      <c r="C9" s="16">
        <f t="shared" ref="C9:C17" si="0">D9+E9</f>
        <v>8000</v>
      </c>
      <c r="D9" s="16">
        <v>3750</v>
      </c>
      <c r="E9" s="17">
        <v>4250</v>
      </c>
      <c r="F9" s="18"/>
      <c r="H9" s="128" t="s">
        <v>330</v>
      </c>
      <c r="I9" s="129"/>
      <c r="J9" s="16">
        <f t="shared" ref="J9:J23" si="1">K9+L9</f>
        <v>5400</v>
      </c>
      <c r="K9" s="16">
        <v>2050</v>
      </c>
      <c r="L9" s="17">
        <v>3350</v>
      </c>
      <c r="M9" s="18"/>
    </row>
    <row r="10" spans="1:14" s="10" customFormat="1" ht="24.75" customHeight="1" x14ac:dyDescent="0.2">
      <c r="A10" s="128" t="s">
        <v>98</v>
      </c>
      <c r="B10" s="129"/>
      <c r="C10" s="16">
        <f t="shared" si="0"/>
        <v>3150</v>
      </c>
      <c r="D10" s="16">
        <v>1400</v>
      </c>
      <c r="E10" s="17">
        <v>1750</v>
      </c>
      <c r="F10" s="18"/>
      <c r="H10" s="128" t="s">
        <v>331</v>
      </c>
      <c r="I10" s="129"/>
      <c r="J10" s="16">
        <f t="shared" si="1"/>
        <v>8050</v>
      </c>
      <c r="K10" s="16">
        <v>2850</v>
      </c>
      <c r="L10" s="17">
        <v>5200</v>
      </c>
      <c r="M10" s="18"/>
    </row>
    <row r="11" spans="1:14" s="10" customFormat="1" ht="24.75" customHeight="1" x14ac:dyDescent="0.2">
      <c r="A11" s="128" t="s">
        <v>163</v>
      </c>
      <c r="B11" s="129"/>
      <c r="C11" s="16">
        <f t="shared" si="0"/>
        <v>2950</v>
      </c>
      <c r="D11" s="16">
        <v>1350</v>
      </c>
      <c r="E11" s="17">
        <v>1600</v>
      </c>
      <c r="F11" s="18"/>
      <c r="H11" s="128" t="s">
        <v>316</v>
      </c>
      <c r="I11" s="129"/>
      <c r="J11" s="16">
        <f t="shared" si="1"/>
        <v>5100</v>
      </c>
      <c r="K11" s="16">
        <v>1750</v>
      </c>
      <c r="L11" s="17">
        <v>3350</v>
      </c>
      <c r="M11" s="18"/>
    </row>
    <row r="12" spans="1:14" s="10" customFormat="1" ht="24.75" customHeight="1" x14ac:dyDescent="0.2">
      <c r="A12" s="128" t="s">
        <v>99</v>
      </c>
      <c r="B12" s="129"/>
      <c r="C12" s="16">
        <f t="shared" si="0"/>
        <v>3000</v>
      </c>
      <c r="D12" s="16">
        <v>950</v>
      </c>
      <c r="E12" s="17">
        <v>2050</v>
      </c>
      <c r="F12" s="18"/>
      <c r="H12" s="128" t="s">
        <v>332</v>
      </c>
      <c r="I12" s="129"/>
      <c r="J12" s="16">
        <f t="shared" si="1"/>
        <v>3300</v>
      </c>
      <c r="K12" s="16">
        <v>1450</v>
      </c>
      <c r="L12" s="17">
        <v>1850</v>
      </c>
      <c r="M12" s="18"/>
    </row>
    <row r="13" spans="1:14" s="10" customFormat="1" ht="24.75" customHeight="1" x14ac:dyDescent="0.2">
      <c r="A13" s="128" t="s">
        <v>100</v>
      </c>
      <c r="B13" s="129"/>
      <c r="C13" s="16">
        <f t="shared" si="0"/>
        <v>3000</v>
      </c>
      <c r="D13" s="16">
        <v>1000</v>
      </c>
      <c r="E13" s="17">
        <v>2000</v>
      </c>
      <c r="F13" s="18"/>
      <c r="H13" s="128" t="s">
        <v>251</v>
      </c>
      <c r="I13" s="129"/>
      <c r="J13" s="16">
        <f t="shared" si="1"/>
        <v>2500</v>
      </c>
      <c r="K13" s="16">
        <v>1200</v>
      </c>
      <c r="L13" s="17">
        <v>1300</v>
      </c>
      <c r="M13" s="18"/>
    </row>
    <row r="14" spans="1:14" s="10" customFormat="1" ht="24.75" customHeight="1" x14ac:dyDescent="0.2">
      <c r="A14" s="128"/>
      <c r="B14" s="129"/>
      <c r="C14" s="16">
        <f t="shared" si="0"/>
        <v>0</v>
      </c>
      <c r="D14" s="16"/>
      <c r="E14" s="17">
        <v>0</v>
      </c>
      <c r="F14" s="18"/>
      <c r="H14" s="128" t="s">
        <v>317</v>
      </c>
      <c r="I14" s="129"/>
      <c r="J14" s="16">
        <f t="shared" si="1"/>
        <v>5900</v>
      </c>
      <c r="K14" s="16">
        <v>2450</v>
      </c>
      <c r="L14" s="17">
        <v>3450</v>
      </c>
      <c r="M14" s="18"/>
    </row>
    <row r="15" spans="1:14" s="10" customFormat="1" ht="24.75" customHeight="1" x14ac:dyDescent="0.2">
      <c r="A15" s="128"/>
      <c r="B15" s="129"/>
      <c r="C15" s="16">
        <f t="shared" si="0"/>
        <v>0</v>
      </c>
      <c r="D15" s="16"/>
      <c r="E15" s="17">
        <v>0</v>
      </c>
      <c r="F15" s="18"/>
      <c r="H15" s="128" t="s">
        <v>318</v>
      </c>
      <c r="I15" s="129"/>
      <c r="J15" s="16">
        <f t="shared" si="1"/>
        <v>4450</v>
      </c>
      <c r="K15" s="16">
        <v>1650</v>
      </c>
      <c r="L15" s="17">
        <v>2800</v>
      </c>
      <c r="M15" s="18"/>
    </row>
    <row r="16" spans="1:14" s="10" customFormat="1" ht="24.75" customHeight="1" x14ac:dyDescent="0.2">
      <c r="A16" s="128"/>
      <c r="B16" s="129"/>
      <c r="C16" s="16">
        <f t="shared" si="0"/>
        <v>0</v>
      </c>
      <c r="D16" s="16"/>
      <c r="E16" s="17">
        <v>0</v>
      </c>
      <c r="F16" s="18"/>
      <c r="H16" s="128" t="s">
        <v>319</v>
      </c>
      <c r="I16" s="129"/>
      <c r="J16" s="16">
        <f t="shared" si="1"/>
        <v>8100</v>
      </c>
      <c r="K16" s="16">
        <v>2350</v>
      </c>
      <c r="L16" s="17">
        <v>5750</v>
      </c>
      <c r="M16" s="18"/>
    </row>
    <row r="17" spans="1:15" s="10" customFormat="1" ht="24.75" customHeight="1" x14ac:dyDescent="0.2">
      <c r="A17" s="128"/>
      <c r="B17" s="129"/>
      <c r="C17" s="16">
        <f t="shared" si="0"/>
        <v>0</v>
      </c>
      <c r="D17" s="16"/>
      <c r="E17" s="17">
        <v>0</v>
      </c>
      <c r="F17" s="18" t="s">
        <v>72</v>
      </c>
      <c r="H17" s="128" t="s">
        <v>104</v>
      </c>
      <c r="I17" s="129"/>
      <c r="J17" s="16">
        <f t="shared" si="1"/>
        <v>14000</v>
      </c>
      <c r="K17" s="16">
        <v>3850</v>
      </c>
      <c r="L17" s="17">
        <v>10150</v>
      </c>
      <c r="M17" s="18"/>
      <c r="O17" s="10" t="s">
        <v>70</v>
      </c>
    </row>
    <row r="18" spans="1:15" s="10" customFormat="1" ht="24.75" customHeight="1" x14ac:dyDescent="0.2">
      <c r="A18" s="128" t="s">
        <v>23</v>
      </c>
      <c r="B18" s="129"/>
      <c r="C18" s="16">
        <f>SUM(C8:C17)</f>
        <v>23350</v>
      </c>
      <c r="D18" s="16">
        <f>SUM(D8:D17)</f>
        <v>10050</v>
      </c>
      <c r="E18" s="17">
        <f>SUM(E8:E17)</f>
        <v>13300</v>
      </c>
      <c r="F18" s="102">
        <f>SUM(F8:F17)</f>
        <v>0</v>
      </c>
      <c r="H18" s="128" t="s">
        <v>105</v>
      </c>
      <c r="I18" s="129"/>
      <c r="J18" s="16">
        <f t="shared" si="1"/>
        <v>4700</v>
      </c>
      <c r="K18" s="16">
        <v>1950</v>
      </c>
      <c r="L18" s="17">
        <v>2750</v>
      </c>
      <c r="M18" s="18"/>
      <c r="N18" s="10" t="s">
        <v>71</v>
      </c>
    </row>
    <row r="19" spans="1:15" s="10" customFormat="1" ht="24.75" customHeight="1" x14ac:dyDescent="0.2">
      <c r="H19" s="128" t="s">
        <v>311</v>
      </c>
      <c r="I19" s="129"/>
      <c r="J19" s="16">
        <f t="shared" si="1"/>
        <v>4550</v>
      </c>
      <c r="K19" s="16">
        <v>1950</v>
      </c>
      <c r="L19" s="17">
        <v>2600</v>
      </c>
      <c r="M19" s="18"/>
    </row>
    <row r="20" spans="1:15" s="10" customFormat="1" ht="24.75" customHeight="1" x14ac:dyDescent="0.2">
      <c r="A20" s="137" t="s">
        <v>58</v>
      </c>
      <c r="B20" s="137"/>
      <c r="C20" s="8"/>
      <c r="D20" s="8"/>
      <c r="E20" s="8"/>
      <c r="F20" s="8"/>
      <c r="H20" s="128" t="s">
        <v>106</v>
      </c>
      <c r="I20" s="129"/>
      <c r="J20" s="16">
        <f t="shared" si="1"/>
        <v>3400</v>
      </c>
      <c r="K20" s="16">
        <v>1200</v>
      </c>
      <c r="L20" s="17">
        <v>2200</v>
      </c>
      <c r="M20" s="18"/>
    </row>
    <row r="21" spans="1:15" s="10" customFormat="1" ht="24.75" customHeight="1" x14ac:dyDescent="0.2">
      <c r="A21" s="128" t="s">
        <v>51</v>
      </c>
      <c r="B21" s="129"/>
      <c r="C21" s="13" t="s">
        <v>52</v>
      </c>
      <c r="D21" s="13" t="s">
        <v>20</v>
      </c>
      <c r="E21" s="14" t="s">
        <v>53</v>
      </c>
      <c r="F21" s="15" t="s">
        <v>54</v>
      </c>
      <c r="H21" s="128"/>
      <c r="I21" s="129"/>
      <c r="J21" s="16"/>
      <c r="K21" s="16"/>
      <c r="L21" s="17"/>
      <c r="M21" s="18"/>
    </row>
    <row r="22" spans="1:15" s="10" customFormat="1" ht="24.75" customHeight="1" x14ac:dyDescent="0.2">
      <c r="A22" s="128" t="s">
        <v>101</v>
      </c>
      <c r="B22" s="129"/>
      <c r="C22" s="16">
        <f t="shared" ref="C22:C34" si="2">D22+E22</f>
        <v>3700</v>
      </c>
      <c r="D22" s="16">
        <v>1600</v>
      </c>
      <c r="E22" s="17">
        <v>2100</v>
      </c>
      <c r="F22" s="18"/>
      <c r="H22" s="128"/>
      <c r="I22" s="129"/>
      <c r="J22" s="16">
        <f t="shared" si="1"/>
        <v>0</v>
      </c>
      <c r="K22" s="16"/>
      <c r="L22" s="17"/>
      <c r="M22" s="18"/>
    </row>
    <row r="23" spans="1:15" s="10" customFormat="1" ht="24.75" customHeight="1" x14ac:dyDescent="0.2">
      <c r="A23" s="128" t="s">
        <v>309</v>
      </c>
      <c r="B23" s="129"/>
      <c r="C23" s="16">
        <f t="shared" si="2"/>
        <v>3950</v>
      </c>
      <c r="D23" s="16">
        <v>1600</v>
      </c>
      <c r="E23" s="17">
        <v>2350</v>
      </c>
      <c r="F23" s="18"/>
      <c r="H23" s="128"/>
      <c r="I23" s="129"/>
      <c r="J23" s="16">
        <f t="shared" si="1"/>
        <v>0</v>
      </c>
      <c r="K23" s="16"/>
      <c r="L23" s="17"/>
      <c r="M23" s="18"/>
      <c r="N23" s="10" t="s">
        <v>73</v>
      </c>
    </row>
    <row r="24" spans="1:15" s="10" customFormat="1" ht="24.75" customHeight="1" x14ac:dyDescent="0.2">
      <c r="A24" s="128" t="s">
        <v>310</v>
      </c>
      <c r="B24" s="129"/>
      <c r="C24" s="16">
        <f t="shared" si="2"/>
        <v>5600</v>
      </c>
      <c r="D24" s="16">
        <v>2300</v>
      </c>
      <c r="E24" s="17">
        <v>3300</v>
      </c>
      <c r="F24" s="18"/>
      <c r="H24" s="128"/>
      <c r="I24" s="129"/>
      <c r="J24" s="16">
        <f t="shared" ref="J24" si="3">K24+L24</f>
        <v>0</v>
      </c>
      <c r="K24" s="16"/>
      <c r="L24" s="17">
        <v>0</v>
      </c>
      <c r="M24" s="18"/>
    </row>
    <row r="25" spans="1:15" s="10" customFormat="1" ht="24.75" customHeight="1" x14ac:dyDescent="0.2">
      <c r="A25" s="128" t="s">
        <v>102</v>
      </c>
      <c r="B25" s="129"/>
      <c r="C25" s="16">
        <f t="shared" si="2"/>
        <v>1150</v>
      </c>
      <c r="D25" s="16">
        <v>600</v>
      </c>
      <c r="E25" s="17">
        <v>550</v>
      </c>
      <c r="F25" s="18"/>
      <c r="H25" s="128" t="s">
        <v>23</v>
      </c>
      <c r="I25" s="129"/>
      <c r="J25" s="16">
        <f>SUM(J8:J24)</f>
        <v>73450</v>
      </c>
      <c r="K25" s="16">
        <f>SUM(K8:K24)</f>
        <v>26300</v>
      </c>
      <c r="L25" s="17">
        <f>SUM(L8:L24)</f>
        <v>47150</v>
      </c>
      <c r="M25" s="102">
        <f>SUM(M8:M24)</f>
        <v>0</v>
      </c>
    </row>
    <row r="26" spans="1:15" s="10" customFormat="1" ht="24.75" customHeight="1" x14ac:dyDescent="0.2">
      <c r="A26" s="128" t="s">
        <v>103</v>
      </c>
      <c r="B26" s="129"/>
      <c r="C26" s="16">
        <f t="shared" ref="C26:C28" si="4">D26+E26</f>
        <v>250</v>
      </c>
      <c r="D26" s="16">
        <v>250</v>
      </c>
      <c r="E26" s="22">
        <v>0</v>
      </c>
      <c r="F26" s="18"/>
    </row>
    <row r="27" spans="1:15" s="10" customFormat="1" ht="24.75" customHeight="1" x14ac:dyDescent="0.2">
      <c r="A27" s="128" t="s">
        <v>344</v>
      </c>
      <c r="B27" s="129"/>
      <c r="C27" s="16">
        <f t="shared" si="4"/>
        <v>1000</v>
      </c>
      <c r="D27" s="16">
        <v>800</v>
      </c>
      <c r="E27" s="17">
        <v>200</v>
      </c>
      <c r="F27" s="18"/>
    </row>
    <row r="28" spans="1:15" s="10" customFormat="1" ht="24.75" customHeight="1" x14ac:dyDescent="0.2">
      <c r="A28" s="128"/>
      <c r="B28" s="129"/>
      <c r="C28" s="16">
        <f t="shared" si="4"/>
        <v>0</v>
      </c>
      <c r="D28" s="16"/>
      <c r="E28" s="17">
        <v>0</v>
      </c>
      <c r="F28" s="18"/>
    </row>
    <row r="29" spans="1:15" s="10" customFormat="1" ht="24.75" customHeight="1" x14ac:dyDescent="0.2">
      <c r="A29" s="128"/>
      <c r="B29" s="129"/>
      <c r="C29" s="16">
        <f t="shared" si="2"/>
        <v>0</v>
      </c>
      <c r="D29" s="16"/>
      <c r="E29" s="17">
        <v>0</v>
      </c>
      <c r="F29" s="18"/>
    </row>
    <row r="30" spans="1:15" s="10" customFormat="1" ht="24.75" customHeight="1" x14ac:dyDescent="0.2">
      <c r="A30" s="128"/>
      <c r="B30" s="129"/>
      <c r="C30" s="16">
        <f t="shared" si="2"/>
        <v>0</v>
      </c>
      <c r="D30" s="16"/>
      <c r="E30" s="17"/>
      <c r="F30" s="18"/>
    </row>
    <row r="31" spans="1:15" s="10" customFormat="1" ht="24.75" customHeight="1" x14ac:dyDescent="0.2">
      <c r="A31" s="128"/>
      <c r="B31" s="129"/>
      <c r="C31" s="16">
        <f t="shared" si="2"/>
        <v>0</v>
      </c>
      <c r="D31" s="16"/>
      <c r="E31" s="17"/>
      <c r="F31" s="18"/>
    </row>
    <row r="32" spans="1:15" s="10" customFormat="1" ht="24.75" customHeight="1" x14ac:dyDescent="0.2">
      <c r="A32" s="128"/>
      <c r="B32" s="129"/>
      <c r="C32" s="16">
        <f t="shared" si="2"/>
        <v>0</v>
      </c>
      <c r="D32" s="16"/>
      <c r="E32" s="17">
        <v>0</v>
      </c>
      <c r="F32" s="18"/>
      <c r="O32" s="10" t="s">
        <v>68</v>
      </c>
    </row>
    <row r="33" spans="1:13" s="10" customFormat="1" ht="24.75" customHeight="1" x14ac:dyDescent="0.2">
      <c r="A33" s="128"/>
      <c r="B33" s="129"/>
      <c r="C33" s="16">
        <f t="shared" si="2"/>
        <v>0</v>
      </c>
      <c r="D33" s="16"/>
      <c r="E33" s="17">
        <v>0</v>
      </c>
      <c r="F33" s="18"/>
    </row>
    <row r="34" spans="1:13" s="10" customFormat="1" ht="24.75" customHeight="1" x14ac:dyDescent="0.2">
      <c r="A34" s="128"/>
      <c r="B34" s="129"/>
      <c r="C34" s="16">
        <f t="shared" si="2"/>
        <v>0</v>
      </c>
      <c r="D34" s="16"/>
      <c r="E34" s="17">
        <v>0</v>
      </c>
      <c r="F34" s="18"/>
    </row>
    <row r="35" spans="1:13" s="10" customFormat="1" ht="24.75" customHeight="1" x14ac:dyDescent="0.2">
      <c r="A35" s="128" t="s">
        <v>23</v>
      </c>
      <c r="B35" s="129"/>
      <c r="C35" s="16">
        <f>SUM(C22:C34)</f>
        <v>15650</v>
      </c>
      <c r="D35" s="16">
        <f>SUM(D22:D34)</f>
        <v>7150</v>
      </c>
      <c r="E35" s="17">
        <f>SUM(E22:E34)</f>
        <v>8500</v>
      </c>
      <c r="F35" s="102">
        <f>SUM(F22:F34)</f>
        <v>0</v>
      </c>
    </row>
    <row r="36" spans="1:13" s="7" customFormat="1" ht="24.75" customHeight="1" x14ac:dyDescent="0.2">
      <c r="A36" s="60"/>
      <c r="B36" s="11"/>
      <c r="C36" s="11"/>
      <c r="D36" s="11"/>
      <c r="E36" s="11"/>
      <c r="F36" s="11"/>
      <c r="G36" s="10"/>
      <c r="H36" s="11"/>
      <c r="I36" s="11"/>
      <c r="K36" s="21"/>
      <c r="L36" s="133" t="s">
        <v>67</v>
      </c>
      <c r="M36" s="133"/>
    </row>
    <row r="37" spans="1:13" s="7" customFormat="1" ht="24.75" customHeight="1" x14ac:dyDescent="0.2">
      <c r="A37" s="11"/>
      <c r="B37" s="11"/>
      <c r="C37" s="11"/>
      <c r="D37" s="11"/>
      <c r="E37" s="11"/>
      <c r="F37" s="11"/>
      <c r="G37" s="10"/>
      <c r="H37" s="11"/>
      <c r="I37" s="11"/>
      <c r="J37" s="11"/>
      <c r="K37" s="20" t="s">
        <v>56</v>
      </c>
      <c r="L37" s="127" t="str">
        <f>三重県!E31</f>
        <v>２０２５年５月</v>
      </c>
      <c r="M37" s="127"/>
    </row>
    <row r="38" spans="1:13" s="10" customFormat="1" ht="24.75" customHeight="1" x14ac:dyDescent="0.2"/>
    <row r="39" spans="1:13" s="10" customFormat="1" ht="24.75" customHeight="1" x14ac:dyDescent="0.2"/>
    <row r="40" spans="1:13" s="10" customFormat="1" ht="24.75" customHeight="1" x14ac:dyDescent="0.2"/>
    <row r="41" spans="1:13" s="10" customFormat="1" ht="24.75" customHeight="1" x14ac:dyDescent="0.2"/>
    <row r="42" spans="1:13" s="10" customFormat="1" ht="24.75" customHeight="1" x14ac:dyDescent="0.2"/>
    <row r="43" spans="1:13" s="10" customFormat="1" ht="24.75" customHeight="1" x14ac:dyDescent="0.2"/>
    <row r="44" spans="1:13" s="10" customFormat="1" ht="24.75" customHeight="1" x14ac:dyDescent="0.2"/>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sheetData>
  <mergeCells count="62">
    <mergeCell ref="A1:M1"/>
    <mergeCell ref="B2:C2"/>
    <mergeCell ref="E2:G2"/>
    <mergeCell ref="I2:J2"/>
    <mergeCell ref="L2:M3"/>
    <mergeCell ref="B3:C3"/>
    <mergeCell ref="E3:G3"/>
    <mergeCell ref="I3:J3"/>
    <mergeCell ref="K2:K3"/>
    <mergeCell ref="A4:K4"/>
    <mergeCell ref="A10:B10"/>
    <mergeCell ref="H6:I6"/>
    <mergeCell ref="H7:I7"/>
    <mergeCell ref="H8:I8"/>
    <mergeCell ref="H9:I9"/>
    <mergeCell ref="A5:K5"/>
    <mergeCell ref="A6:B6"/>
    <mergeCell ref="A7:B7"/>
    <mergeCell ref="A8:B8"/>
    <mergeCell ref="A9:B9"/>
    <mergeCell ref="H10:I10"/>
    <mergeCell ref="A11:B11"/>
    <mergeCell ref="A12:B12"/>
    <mergeCell ref="A13:B13"/>
    <mergeCell ref="A14:B14"/>
    <mergeCell ref="A34:B34"/>
    <mergeCell ref="A23:B23"/>
    <mergeCell ref="A16:B16"/>
    <mergeCell ref="A17:B17"/>
    <mergeCell ref="A18:B18"/>
    <mergeCell ref="A15:B15"/>
    <mergeCell ref="A20:B20"/>
    <mergeCell ref="A21:B21"/>
    <mergeCell ref="A22:B22"/>
    <mergeCell ref="A35:B35"/>
    <mergeCell ref="A24:B24"/>
    <mergeCell ref="A25:B25"/>
    <mergeCell ref="A26:B26"/>
    <mergeCell ref="A28:B28"/>
    <mergeCell ref="A29:B29"/>
    <mergeCell ref="A30:B30"/>
    <mergeCell ref="A31:B31"/>
    <mergeCell ref="A32:B32"/>
    <mergeCell ref="A33:B33"/>
    <mergeCell ref="A27:B27"/>
    <mergeCell ref="H11:I11"/>
    <mergeCell ref="H12:I12"/>
    <mergeCell ref="H13:I13"/>
    <mergeCell ref="H18:I18"/>
    <mergeCell ref="H14:I14"/>
    <mergeCell ref="H15:I15"/>
    <mergeCell ref="H16:I16"/>
    <mergeCell ref="H17:I17"/>
    <mergeCell ref="L37:M37"/>
    <mergeCell ref="H19:I19"/>
    <mergeCell ref="H20:I20"/>
    <mergeCell ref="H22:I22"/>
    <mergeCell ref="H24:I24"/>
    <mergeCell ref="L36:M36"/>
    <mergeCell ref="H25:I25"/>
    <mergeCell ref="H23:I23"/>
    <mergeCell ref="H21:I21"/>
  </mergeCells>
  <phoneticPr fontId="2"/>
  <printOptions horizontalCentered="1"/>
  <pageMargins left="0" right="0" top="0.98" bottom="0.78740157480314965" header="0.51181102362204722" footer="0.43307086614173229"/>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9"/>
  <sheetViews>
    <sheetView showZeros="0" zoomScale="75" zoomScaleNormal="100" zoomScaleSheetLayoutView="100"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38" t="s">
        <v>40</v>
      </c>
      <c r="B1" s="138"/>
      <c r="C1" s="138"/>
      <c r="D1" s="138"/>
      <c r="E1" s="138"/>
      <c r="F1" s="138"/>
      <c r="G1" s="138"/>
      <c r="H1" s="138"/>
      <c r="I1" s="138"/>
      <c r="J1" s="138"/>
      <c r="K1" s="138"/>
      <c r="L1" s="138"/>
      <c r="M1" s="138"/>
    </row>
    <row r="2" spans="1:13" s="5" customFormat="1" ht="31.5" customHeight="1" x14ac:dyDescent="0.2">
      <c r="A2" s="97" t="s">
        <v>41</v>
      </c>
      <c r="B2" s="139" t="str">
        <f>三重県!B1</f>
        <v>　　月　　日（　　）</v>
      </c>
      <c r="C2" s="140"/>
      <c r="D2" s="98" t="s">
        <v>42</v>
      </c>
      <c r="E2" s="141">
        <f>三重県!D1</f>
        <v>0</v>
      </c>
      <c r="F2" s="141"/>
      <c r="G2" s="142"/>
      <c r="H2" s="98" t="s">
        <v>43</v>
      </c>
      <c r="I2" s="143">
        <f>三重県!B3</f>
        <v>0</v>
      </c>
      <c r="J2" s="144"/>
      <c r="K2" s="155" t="s">
        <v>44</v>
      </c>
      <c r="L2" s="145">
        <f>三重県!D3</f>
        <v>0</v>
      </c>
      <c r="M2" s="146"/>
    </row>
    <row r="3" spans="1:13" s="5" customFormat="1" ht="31.5" customHeight="1" thickBot="1" x14ac:dyDescent="0.25">
      <c r="A3" s="99" t="s">
        <v>45</v>
      </c>
      <c r="B3" s="149" t="str">
        <f>三重県!B2</f>
        <v>　　月　　日（　　）</v>
      </c>
      <c r="C3" s="150"/>
      <c r="D3" s="100" t="s">
        <v>46</v>
      </c>
      <c r="E3" s="151">
        <f>三重県!D2</f>
        <v>0</v>
      </c>
      <c r="F3" s="151"/>
      <c r="G3" s="152"/>
      <c r="H3" s="100" t="s">
        <v>47</v>
      </c>
      <c r="I3" s="153">
        <f>F38+M27</f>
        <v>0</v>
      </c>
      <c r="J3" s="154"/>
      <c r="K3" s="156"/>
      <c r="L3" s="147"/>
      <c r="M3" s="148"/>
    </row>
    <row r="4" spans="1:13" s="12" customFormat="1" ht="17.25" customHeight="1" x14ac:dyDescent="0.15">
      <c r="A4" s="157" t="s">
        <v>278</v>
      </c>
      <c r="B4" s="157"/>
      <c r="C4" s="157"/>
      <c r="D4" s="157"/>
      <c r="E4" s="157"/>
      <c r="F4" s="157"/>
      <c r="G4" s="157"/>
      <c r="H4" s="157"/>
      <c r="I4" s="157"/>
      <c r="J4" s="157"/>
      <c r="K4" s="157"/>
    </row>
    <row r="5" spans="1:13" s="12" customFormat="1" ht="17.25" customHeight="1" x14ac:dyDescent="0.15">
      <c r="A5" s="157" t="s">
        <v>48</v>
      </c>
      <c r="B5" s="157"/>
      <c r="C5" s="157"/>
      <c r="D5" s="157"/>
      <c r="E5" s="157"/>
      <c r="F5" s="157"/>
      <c r="G5" s="157"/>
      <c r="H5" s="157"/>
      <c r="I5" s="157"/>
      <c r="J5" s="157"/>
      <c r="K5" s="157"/>
    </row>
    <row r="6" spans="1:13" ht="24.75" customHeight="1" x14ac:dyDescent="0.15">
      <c r="A6" s="137" t="s">
        <v>60</v>
      </c>
      <c r="B6" s="137"/>
      <c r="C6" s="2"/>
      <c r="D6" s="2"/>
      <c r="E6" s="2"/>
      <c r="F6" s="2"/>
      <c r="H6" s="137" t="s">
        <v>61</v>
      </c>
      <c r="I6" s="137"/>
      <c r="J6" s="2"/>
      <c r="K6" s="2"/>
      <c r="L6" s="2"/>
      <c r="M6" s="2"/>
    </row>
    <row r="7" spans="1:13" s="10" customFormat="1" ht="24.75" customHeight="1" x14ac:dyDescent="0.2">
      <c r="A7" s="128" t="s">
        <v>51</v>
      </c>
      <c r="B7" s="129"/>
      <c r="C7" s="13" t="s">
        <v>52</v>
      </c>
      <c r="D7" s="13" t="s">
        <v>20</v>
      </c>
      <c r="E7" s="14" t="s">
        <v>53</v>
      </c>
      <c r="F7" s="15" t="s">
        <v>54</v>
      </c>
      <c r="H7" s="128" t="s">
        <v>51</v>
      </c>
      <c r="I7" s="129"/>
      <c r="J7" s="13" t="s">
        <v>52</v>
      </c>
      <c r="K7" s="13" t="s">
        <v>20</v>
      </c>
      <c r="L7" s="14" t="s">
        <v>53</v>
      </c>
      <c r="M7" s="15" t="s">
        <v>54</v>
      </c>
    </row>
    <row r="8" spans="1:13" s="10" customFormat="1" ht="24.75" customHeight="1" x14ac:dyDescent="0.2">
      <c r="A8" s="128" t="s">
        <v>281</v>
      </c>
      <c r="B8" s="129"/>
      <c r="C8" s="16">
        <f>D8+E8</f>
        <v>4700</v>
      </c>
      <c r="D8" s="16">
        <v>1650</v>
      </c>
      <c r="E8" s="17">
        <v>3050</v>
      </c>
      <c r="F8" s="18"/>
      <c r="H8" s="128" t="s">
        <v>164</v>
      </c>
      <c r="I8" s="129"/>
      <c r="J8" s="16">
        <f>K8+L8</f>
        <v>1800</v>
      </c>
      <c r="K8" s="16">
        <v>1800</v>
      </c>
      <c r="L8" s="22">
        <v>0</v>
      </c>
      <c r="M8" s="18"/>
    </row>
    <row r="9" spans="1:13" s="10" customFormat="1" ht="24.75" customHeight="1" x14ac:dyDescent="0.2">
      <c r="A9" s="128" t="s">
        <v>339</v>
      </c>
      <c r="B9" s="129"/>
      <c r="C9" s="16">
        <f t="shared" ref="C9:C35" si="0">D9+E9</f>
        <v>6200</v>
      </c>
      <c r="D9" s="16">
        <v>2400</v>
      </c>
      <c r="E9" s="17">
        <v>3800</v>
      </c>
      <c r="F9" s="18"/>
      <c r="H9" s="128" t="s">
        <v>118</v>
      </c>
      <c r="I9" s="129"/>
      <c r="J9" s="16">
        <f t="shared" ref="J9:J26" si="1">K9+L9</f>
        <v>1650</v>
      </c>
      <c r="K9" s="16">
        <v>1650</v>
      </c>
      <c r="L9" s="22">
        <v>0</v>
      </c>
      <c r="M9" s="18"/>
    </row>
    <row r="10" spans="1:13" s="10" customFormat="1" ht="24.75" customHeight="1" x14ac:dyDescent="0.2">
      <c r="A10" s="128" t="s">
        <v>107</v>
      </c>
      <c r="B10" s="129"/>
      <c r="C10" s="16">
        <f t="shared" si="0"/>
        <v>2450</v>
      </c>
      <c r="D10" s="16">
        <v>950</v>
      </c>
      <c r="E10" s="17">
        <v>1500</v>
      </c>
      <c r="F10" s="18"/>
      <c r="H10" s="128" t="s">
        <v>119</v>
      </c>
      <c r="I10" s="129"/>
      <c r="J10" s="16">
        <f t="shared" si="1"/>
        <v>1200</v>
      </c>
      <c r="K10" s="16">
        <v>1200</v>
      </c>
      <c r="L10" s="22">
        <v>0</v>
      </c>
      <c r="M10" s="18"/>
    </row>
    <row r="11" spans="1:13" s="10" customFormat="1" ht="24.75" customHeight="1" x14ac:dyDescent="0.2">
      <c r="A11" s="128" t="s">
        <v>336</v>
      </c>
      <c r="B11" s="129"/>
      <c r="C11" s="16">
        <f t="shared" si="0"/>
        <v>6050</v>
      </c>
      <c r="D11" s="16">
        <v>2850</v>
      </c>
      <c r="E11" s="17">
        <v>3200</v>
      </c>
      <c r="F11" s="18"/>
      <c r="H11" s="128" t="s">
        <v>120</v>
      </c>
      <c r="I11" s="129"/>
      <c r="J11" s="16">
        <f t="shared" si="1"/>
        <v>1050</v>
      </c>
      <c r="K11" s="16">
        <v>1050</v>
      </c>
      <c r="L11" s="22">
        <v>0</v>
      </c>
      <c r="M11" s="18"/>
    </row>
    <row r="12" spans="1:13" s="10" customFormat="1" ht="24.75" customHeight="1" x14ac:dyDescent="0.2">
      <c r="A12" s="128" t="s">
        <v>266</v>
      </c>
      <c r="B12" s="129"/>
      <c r="C12" s="16">
        <f t="shared" si="0"/>
        <v>5600</v>
      </c>
      <c r="D12" s="16">
        <v>2000</v>
      </c>
      <c r="E12" s="17">
        <v>3600</v>
      </c>
      <c r="F12" s="18"/>
      <c r="H12" s="128" t="s">
        <v>121</v>
      </c>
      <c r="I12" s="129"/>
      <c r="J12" s="16">
        <f t="shared" si="1"/>
        <v>1850</v>
      </c>
      <c r="K12" s="16">
        <v>1850</v>
      </c>
      <c r="L12" s="22">
        <v>0</v>
      </c>
      <c r="M12" s="18"/>
    </row>
    <row r="13" spans="1:13" s="10" customFormat="1" ht="24.75" customHeight="1" x14ac:dyDescent="0.2">
      <c r="A13" s="128" t="s">
        <v>337</v>
      </c>
      <c r="B13" s="129"/>
      <c r="C13" s="16">
        <f t="shared" si="0"/>
        <v>5500</v>
      </c>
      <c r="D13" s="16">
        <v>1950</v>
      </c>
      <c r="E13" s="17">
        <v>3550</v>
      </c>
      <c r="F13" s="18"/>
      <c r="H13" s="128" t="s">
        <v>165</v>
      </c>
      <c r="I13" s="129"/>
      <c r="J13" s="16">
        <f t="shared" ref="J13:J19" si="2">K13+L13</f>
        <v>1650</v>
      </c>
      <c r="K13" s="16">
        <v>1650</v>
      </c>
      <c r="L13" s="22">
        <v>0</v>
      </c>
      <c r="M13" s="18"/>
    </row>
    <row r="14" spans="1:13" s="10" customFormat="1" ht="24.75" customHeight="1" x14ac:dyDescent="0.2">
      <c r="A14" s="128" t="s">
        <v>338</v>
      </c>
      <c r="B14" s="129"/>
      <c r="C14" s="16">
        <f t="shared" si="0"/>
        <v>4850</v>
      </c>
      <c r="D14" s="16">
        <v>1900</v>
      </c>
      <c r="E14" s="17">
        <v>2950</v>
      </c>
      <c r="F14" s="18"/>
      <c r="H14" s="128" t="s">
        <v>122</v>
      </c>
      <c r="I14" s="129"/>
      <c r="J14" s="16">
        <f t="shared" si="2"/>
        <v>1600</v>
      </c>
      <c r="K14" s="16">
        <v>1600</v>
      </c>
      <c r="L14" s="22">
        <v>0</v>
      </c>
      <c r="M14" s="18"/>
    </row>
    <row r="15" spans="1:13" s="10" customFormat="1" ht="24.75" customHeight="1" x14ac:dyDescent="0.2">
      <c r="A15" s="128" t="s">
        <v>267</v>
      </c>
      <c r="B15" s="129"/>
      <c r="C15" s="16">
        <f t="shared" si="0"/>
        <v>7900</v>
      </c>
      <c r="D15" s="16">
        <v>3200</v>
      </c>
      <c r="E15" s="17">
        <v>4700</v>
      </c>
      <c r="F15" s="18"/>
      <c r="H15" s="128" t="s">
        <v>326</v>
      </c>
      <c r="I15" s="129"/>
      <c r="J15" s="16">
        <f t="shared" si="2"/>
        <v>1200</v>
      </c>
      <c r="K15" s="16">
        <v>1200</v>
      </c>
      <c r="L15" s="22">
        <v>0</v>
      </c>
      <c r="M15" s="18"/>
    </row>
    <row r="16" spans="1:13" s="10" customFormat="1" ht="24.75" customHeight="1" x14ac:dyDescent="0.2">
      <c r="A16" s="128" t="s">
        <v>268</v>
      </c>
      <c r="B16" s="129"/>
      <c r="C16" s="16">
        <f t="shared" si="0"/>
        <v>3150</v>
      </c>
      <c r="D16" s="16">
        <v>1250</v>
      </c>
      <c r="E16" s="17">
        <v>1900</v>
      </c>
      <c r="F16" s="18"/>
      <c r="H16" s="128" t="s">
        <v>327</v>
      </c>
      <c r="I16" s="129"/>
      <c r="J16" s="16">
        <f t="shared" si="2"/>
        <v>1300</v>
      </c>
      <c r="K16" s="16">
        <v>1300</v>
      </c>
      <c r="L16" s="22">
        <v>0</v>
      </c>
      <c r="M16" s="18"/>
    </row>
    <row r="17" spans="1:13" s="10" customFormat="1" ht="24.75" customHeight="1" x14ac:dyDescent="0.2">
      <c r="A17" s="128" t="s">
        <v>350</v>
      </c>
      <c r="B17" s="129"/>
      <c r="C17" s="16">
        <f t="shared" si="0"/>
        <v>3200</v>
      </c>
      <c r="D17" s="16">
        <v>1750</v>
      </c>
      <c r="E17" s="17">
        <v>1450</v>
      </c>
      <c r="F17" s="18"/>
      <c r="H17" s="128" t="s">
        <v>123</v>
      </c>
      <c r="I17" s="129"/>
      <c r="J17" s="16">
        <f t="shared" si="2"/>
        <v>1300</v>
      </c>
      <c r="K17" s="16">
        <v>1300</v>
      </c>
      <c r="L17" s="22">
        <v>0</v>
      </c>
      <c r="M17" s="18"/>
    </row>
    <row r="18" spans="1:13" s="10" customFormat="1" ht="24.75" customHeight="1" x14ac:dyDescent="0.2">
      <c r="A18" s="128" t="s">
        <v>349</v>
      </c>
      <c r="B18" s="129"/>
      <c r="C18" s="16">
        <f t="shared" si="0"/>
        <v>2050</v>
      </c>
      <c r="D18" s="16">
        <v>2050</v>
      </c>
      <c r="E18" s="22">
        <v>0</v>
      </c>
      <c r="F18" s="18"/>
      <c r="H18" s="128" t="s">
        <v>124</v>
      </c>
      <c r="I18" s="129"/>
      <c r="J18" s="16">
        <f t="shared" si="2"/>
        <v>2500</v>
      </c>
      <c r="K18" s="16">
        <v>2500</v>
      </c>
      <c r="L18" s="22">
        <v>0</v>
      </c>
      <c r="M18" s="18"/>
    </row>
    <row r="19" spans="1:13" s="10" customFormat="1" ht="24.75" customHeight="1" x14ac:dyDescent="0.2">
      <c r="A19" s="128" t="s">
        <v>348</v>
      </c>
      <c r="B19" s="129"/>
      <c r="C19" s="16">
        <f t="shared" si="0"/>
        <v>1400</v>
      </c>
      <c r="D19" s="16">
        <v>1400</v>
      </c>
      <c r="E19" s="22">
        <v>0</v>
      </c>
      <c r="F19" s="18"/>
      <c r="H19" s="128" t="s">
        <v>247</v>
      </c>
      <c r="I19" s="129"/>
      <c r="J19" s="16">
        <f t="shared" si="2"/>
        <v>2200</v>
      </c>
      <c r="K19" s="16">
        <v>2200</v>
      </c>
      <c r="L19" s="22">
        <v>0</v>
      </c>
      <c r="M19" s="18"/>
    </row>
    <row r="20" spans="1:13" s="10" customFormat="1" ht="24.75" customHeight="1" x14ac:dyDescent="0.2">
      <c r="A20" s="128" t="s">
        <v>108</v>
      </c>
      <c r="B20" s="129"/>
      <c r="C20" s="16">
        <f t="shared" si="0"/>
        <v>6600</v>
      </c>
      <c r="D20" s="16">
        <v>2200</v>
      </c>
      <c r="E20" s="17">
        <v>4400</v>
      </c>
      <c r="F20" s="18"/>
      <c r="H20" s="128" t="s">
        <v>125</v>
      </c>
      <c r="I20" s="129"/>
      <c r="J20" s="16">
        <f>K20+L20</f>
        <v>850</v>
      </c>
      <c r="K20" s="16">
        <v>850</v>
      </c>
      <c r="L20" s="22">
        <v>0</v>
      </c>
      <c r="M20" s="18"/>
    </row>
    <row r="21" spans="1:13" s="10" customFormat="1" ht="24.75" customHeight="1" x14ac:dyDescent="0.2">
      <c r="A21" s="128" t="s">
        <v>347</v>
      </c>
      <c r="B21" s="129"/>
      <c r="C21" s="16">
        <f t="shared" si="0"/>
        <v>3000</v>
      </c>
      <c r="D21" s="16">
        <v>1600</v>
      </c>
      <c r="E21" s="17">
        <v>1400</v>
      </c>
      <c r="F21" s="18"/>
      <c r="H21" s="128" t="s">
        <v>257</v>
      </c>
      <c r="I21" s="129"/>
      <c r="J21" s="16">
        <f>K21+L21</f>
        <v>1050</v>
      </c>
      <c r="K21" s="16">
        <v>1050</v>
      </c>
      <c r="L21" s="22">
        <v>0</v>
      </c>
      <c r="M21" s="18"/>
    </row>
    <row r="22" spans="1:13" s="10" customFormat="1" ht="24.75" customHeight="1" x14ac:dyDescent="0.2">
      <c r="A22" s="128" t="s">
        <v>109</v>
      </c>
      <c r="B22" s="129"/>
      <c r="C22" s="16">
        <f t="shared" si="0"/>
        <v>4650</v>
      </c>
      <c r="D22" s="16">
        <v>1650</v>
      </c>
      <c r="E22" s="17">
        <v>3000</v>
      </c>
      <c r="F22" s="18"/>
      <c r="H22" s="128"/>
      <c r="I22" s="129"/>
      <c r="J22" s="16">
        <f>K22+L22</f>
        <v>0</v>
      </c>
      <c r="K22" s="16"/>
      <c r="L22" s="17">
        <v>0</v>
      </c>
      <c r="M22" s="18"/>
    </row>
    <row r="23" spans="1:13" s="10" customFormat="1" ht="24.75" customHeight="1" x14ac:dyDescent="0.2">
      <c r="A23" s="128" t="s">
        <v>110</v>
      </c>
      <c r="B23" s="129"/>
      <c r="C23" s="16">
        <f t="shared" si="0"/>
        <v>3300</v>
      </c>
      <c r="D23" s="16">
        <v>1050</v>
      </c>
      <c r="E23" s="17">
        <v>2250</v>
      </c>
      <c r="F23" s="18"/>
      <c r="H23" s="128"/>
      <c r="I23" s="129"/>
      <c r="J23" s="16">
        <f t="shared" si="1"/>
        <v>0</v>
      </c>
      <c r="K23" s="16"/>
      <c r="L23" s="17">
        <v>0</v>
      </c>
      <c r="M23" s="18"/>
    </row>
    <row r="24" spans="1:13" s="10" customFormat="1" ht="24.75" customHeight="1" x14ac:dyDescent="0.2">
      <c r="A24" s="128" t="s">
        <v>111</v>
      </c>
      <c r="B24" s="129"/>
      <c r="C24" s="16">
        <f t="shared" si="0"/>
        <v>2600</v>
      </c>
      <c r="D24" s="16">
        <v>900</v>
      </c>
      <c r="E24" s="17">
        <v>1700</v>
      </c>
      <c r="F24" s="18"/>
      <c r="H24" s="128"/>
      <c r="I24" s="129"/>
      <c r="J24" s="16">
        <f t="shared" si="1"/>
        <v>0</v>
      </c>
      <c r="K24" s="16"/>
      <c r="L24" s="17">
        <v>0</v>
      </c>
      <c r="M24" s="18"/>
    </row>
    <row r="25" spans="1:13" s="10" customFormat="1" ht="24.75" customHeight="1" x14ac:dyDescent="0.2">
      <c r="A25" s="128" t="s">
        <v>112</v>
      </c>
      <c r="B25" s="129"/>
      <c r="C25" s="16">
        <f t="shared" si="0"/>
        <v>3600</v>
      </c>
      <c r="D25" s="16">
        <v>1350</v>
      </c>
      <c r="E25" s="17">
        <v>2250</v>
      </c>
      <c r="F25" s="18"/>
      <c r="H25" s="128"/>
      <c r="I25" s="129"/>
      <c r="J25" s="16">
        <f t="shared" si="1"/>
        <v>0</v>
      </c>
      <c r="K25" s="16"/>
      <c r="L25" s="17">
        <v>0</v>
      </c>
      <c r="M25" s="18"/>
    </row>
    <row r="26" spans="1:13" s="10" customFormat="1" ht="24.75" customHeight="1" x14ac:dyDescent="0.2">
      <c r="A26" s="128" t="s">
        <v>113</v>
      </c>
      <c r="B26" s="129"/>
      <c r="C26" s="16">
        <f t="shared" si="0"/>
        <v>400</v>
      </c>
      <c r="D26" s="16">
        <v>400</v>
      </c>
      <c r="E26" s="22">
        <v>0</v>
      </c>
      <c r="F26" s="18"/>
      <c r="H26" s="128"/>
      <c r="I26" s="129"/>
      <c r="J26" s="16">
        <f t="shared" si="1"/>
        <v>0</v>
      </c>
      <c r="K26" s="16"/>
      <c r="L26" s="17">
        <v>0</v>
      </c>
      <c r="M26" s="18"/>
    </row>
    <row r="27" spans="1:13" s="10" customFormat="1" ht="24.75" customHeight="1" x14ac:dyDescent="0.2">
      <c r="A27" s="128" t="s">
        <v>114</v>
      </c>
      <c r="B27" s="129"/>
      <c r="C27" s="16">
        <f t="shared" si="0"/>
        <v>2800</v>
      </c>
      <c r="D27" s="16">
        <v>1250</v>
      </c>
      <c r="E27" s="17">
        <v>1550</v>
      </c>
      <c r="F27" s="18"/>
      <c r="H27" s="128" t="s">
        <v>23</v>
      </c>
      <c r="I27" s="129"/>
      <c r="J27" s="16">
        <f>SUM(J8:J26)</f>
        <v>21200</v>
      </c>
      <c r="K27" s="16">
        <f>SUM(K8:K26)</f>
        <v>21200</v>
      </c>
      <c r="L27" s="17">
        <f>SUM(L8:L26)</f>
        <v>0</v>
      </c>
      <c r="M27" s="102">
        <f>SUM(M8:M26)</f>
        <v>0</v>
      </c>
    </row>
    <row r="28" spans="1:13" s="10" customFormat="1" ht="24.75" customHeight="1" x14ac:dyDescent="0.2">
      <c r="A28" s="128" t="s">
        <v>115</v>
      </c>
      <c r="B28" s="129"/>
      <c r="C28" s="16">
        <f t="shared" si="0"/>
        <v>3800</v>
      </c>
      <c r="D28" s="16">
        <v>1800</v>
      </c>
      <c r="E28" s="17">
        <v>2000</v>
      </c>
      <c r="F28" s="18"/>
    </row>
    <row r="29" spans="1:13" s="10" customFormat="1" ht="24.75" customHeight="1" x14ac:dyDescent="0.2">
      <c r="A29" s="128" t="s">
        <v>116</v>
      </c>
      <c r="B29" s="129"/>
      <c r="C29" s="16">
        <f t="shared" si="0"/>
        <v>1000</v>
      </c>
      <c r="D29" s="16">
        <v>1000</v>
      </c>
      <c r="E29" s="22">
        <v>0</v>
      </c>
      <c r="F29" s="18"/>
    </row>
    <row r="30" spans="1:13" s="10" customFormat="1" ht="24.75" customHeight="1" x14ac:dyDescent="0.2">
      <c r="A30" s="128" t="s">
        <v>117</v>
      </c>
      <c r="B30" s="129"/>
      <c r="C30" s="16">
        <f t="shared" si="0"/>
        <v>600</v>
      </c>
      <c r="D30" s="16">
        <v>600</v>
      </c>
      <c r="E30" s="22">
        <v>0</v>
      </c>
      <c r="F30" s="18"/>
    </row>
    <row r="31" spans="1:13" s="10" customFormat="1" ht="24.75" customHeight="1" x14ac:dyDescent="0.2">
      <c r="A31" s="128" t="s">
        <v>353</v>
      </c>
      <c r="B31" s="129"/>
      <c r="C31" s="16">
        <f t="shared" si="0"/>
        <v>4000</v>
      </c>
      <c r="D31" s="16">
        <v>2650</v>
      </c>
      <c r="E31" s="17">
        <v>1350</v>
      </c>
      <c r="F31" s="18"/>
    </row>
    <row r="32" spans="1:13" s="10" customFormat="1" ht="24.75" customHeight="1" x14ac:dyDescent="0.2">
      <c r="A32" s="128" t="s">
        <v>161</v>
      </c>
      <c r="B32" s="129"/>
      <c r="C32" s="16">
        <f t="shared" si="0"/>
        <v>2250</v>
      </c>
      <c r="D32" s="16">
        <v>2250</v>
      </c>
      <c r="E32" s="22">
        <v>0</v>
      </c>
      <c r="F32" s="18"/>
    </row>
    <row r="33" spans="1:13" s="10" customFormat="1" ht="24.75" customHeight="1" x14ac:dyDescent="0.2">
      <c r="A33" s="128" t="s">
        <v>153</v>
      </c>
      <c r="B33" s="129"/>
      <c r="C33" s="16">
        <f t="shared" si="0"/>
        <v>450</v>
      </c>
      <c r="D33" s="16">
        <v>450</v>
      </c>
      <c r="E33" s="22">
        <v>0</v>
      </c>
      <c r="F33" s="18"/>
    </row>
    <row r="34" spans="1:13" s="10" customFormat="1" ht="24.75" customHeight="1" x14ac:dyDescent="0.2">
      <c r="A34" s="128" t="s">
        <v>252</v>
      </c>
      <c r="B34" s="129"/>
      <c r="C34" s="16">
        <f t="shared" si="0"/>
        <v>300</v>
      </c>
      <c r="D34" s="16">
        <v>300</v>
      </c>
      <c r="E34" s="22">
        <v>0</v>
      </c>
      <c r="F34" s="18"/>
    </row>
    <row r="35" spans="1:13" s="10" customFormat="1" ht="24.75" customHeight="1" x14ac:dyDescent="0.2">
      <c r="A35" s="128" t="s">
        <v>253</v>
      </c>
      <c r="B35" s="129"/>
      <c r="C35" s="16">
        <f t="shared" si="0"/>
        <v>600</v>
      </c>
      <c r="D35" s="16">
        <v>600</v>
      </c>
      <c r="E35" s="22">
        <v>0</v>
      </c>
      <c r="F35" s="18"/>
    </row>
    <row r="36" spans="1:13" s="10" customFormat="1" ht="24.75" customHeight="1" x14ac:dyDescent="0.2">
      <c r="A36" s="128" t="s">
        <v>254</v>
      </c>
      <c r="B36" s="129"/>
      <c r="C36" s="16">
        <f t="shared" ref="C36:C37" si="3">D36+E36</f>
        <v>550</v>
      </c>
      <c r="D36" s="16">
        <v>550</v>
      </c>
      <c r="E36" s="22">
        <v>0</v>
      </c>
      <c r="F36" s="18"/>
    </row>
    <row r="37" spans="1:13" s="10" customFormat="1" ht="24.75" customHeight="1" x14ac:dyDescent="0.2">
      <c r="A37" s="128"/>
      <c r="B37" s="129"/>
      <c r="C37" s="16">
        <f t="shared" si="3"/>
        <v>0</v>
      </c>
      <c r="D37" s="16"/>
      <c r="E37" s="79"/>
      <c r="F37" s="18"/>
    </row>
    <row r="38" spans="1:13" s="10" customFormat="1" ht="24.75" customHeight="1" x14ac:dyDescent="0.2">
      <c r="A38" s="128" t="s">
        <v>23</v>
      </c>
      <c r="B38" s="129"/>
      <c r="C38" s="16">
        <f>SUM(C8:C37)</f>
        <v>93550</v>
      </c>
      <c r="D38" s="16">
        <f>SUM(D8:D37)</f>
        <v>43950</v>
      </c>
      <c r="E38" s="17">
        <f>SUM(E8:E37)</f>
        <v>49600</v>
      </c>
      <c r="F38" s="102">
        <f>SUM(F8:F37)</f>
        <v>0</v>
      </c>
      <c r="H38" s="11"/>
      <c r="I38" s="11"/>
      <c r="J38" s="7"/>
      <c r="K38" s="21"/>
      <c r="L38" s="133" t="s">
        <v>67</v>
      </c>
      <c r="M38" s="133"/>
    </row>
    <row r="39" spans="1:13" s="7" customFormat="1" ht="24.75" customHeight="1" x14ac:dyDescent="0.2">
      <c r="A39" s="11"/>
      <c r="B39" s="11"/>
      <c r="C39" s="11"/>
      <c r="D39" s="11"/>
      <c r="E39" s="11"/>
      <c r="F39" s="11"/>
      <c r="G39" s="10"/>
      <c r="H39" s="11"/>
      <c r="I39" s="11"/>
      <c r="J39" s="11"/>
      <c r="K39" s="20" t="s">
        <v>56</v>
      </c>
      <c r="L39" s="127" t="str">
        <f>三重県!E31</f>
        <v>２０２５年５月</v>
      </c>
      <c r="M39" s="127"/>
    </row>
    <row r="40" spans="1:13" s="7" customFormat="1" ht="24.75" customHeight="1" x14ac:dyDescent="0.2">
      <c r="A40" s="11"/>
      <c r="B40" s="11"/>
      <c r="C40" s="11"/>
      <c r="D40" s="11"/>
      <c r="E40" s="11"/>
      <c r="F40" s="11"/>
      <c r="G40" s="10"/>
      <c r="H40" s="10"/>
      <c r="I40" s="10"/>
      <c r="J40" s="10"/>
      <c r="K40" s="10"/>
      <c r="L40" s="10"/>
      <c r="M40" s="10"/>
    </row>
    <row r="41" spans="1:13" s="10" customFormat="1" ht="24.75" customHeight="1" x14ac:dyDescent="0.2"/>
    <row r="42" spans="1:13" s="10" customFormat="1" ht="24.75" customHeight="1" x14ac:dyDescent="0.2"/>
    <row r="43" spans="1:13" s="10" customFormat="1" ht="24.75" customHeight="1" x14ac:dyDescent="0.2">
      <c r="H43" s="1"/>
      <c r="I43" s="1"/>
      <c r="J43" s="1"/>
      <c r="K43" s="1"/>
      <c r="L43" s="1"/>
      <c r="M43" s="1"/>
    </row>
    <row r="44" spans="1:13" ht="24.75" customHeight="1" x14ac:dyDescent="0.15"/>
    <row r="45" spans="1:13" ht="24.75" customHeight="1" x14ac:dyDescent="0.15"/>
    <row r="46" spans="1:13" ht="24.75" customHeight="1" x14ac:dyDescent="0.15"/>
    <row r="47" spans="1:13" ht="24.75" customHeight="1" x14ac:dyDescent="0.15"/>
    <row r="48" spans="1:1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sheetData>
  <mergeCells count="68">
    <mergeCell ref="A8:B8"/>
    <mergeCell ref="A4:K4"/>
    <mergeCell ref="A1:M1"/>
    <mergeCell ref="B2:C2"/>
    <mergeCell ref="E2:G2"/>
    <mergeCell ref="I2:J2"/>
    <mergeCell ref="L2:M3"/>
    <mergeCell ref="B3:C3"/>
    <mergeCell ref="E3:G3"/>
    <mergeCell ref="I3:J3"/>
    <mergeCell ref="A5:K5"/>
    <mergeCell ref="A6:B6"/>
    <mergeCell ref="H6:I6"/>
    <mergeCell ref="A7:B7"/>
    <mergeCell ref="H7:I7"/>
    <mergeCell ref="K2:K3"/>
    <mergeCell ref="A9:B9"/>
    <mergeCell ref="A10:B10"/>
    <mergeCell ref="A11:B11"/>
    <mergeCell ref="A12:B12"/>
    <mergeCell ref="A24:B24"/>
    <mergeCell ref="A15:B15"/>
    <mergeCell ref="A13:B13"/>
    <mergeCell ref="A16:B16"/>
    <mergeCell ref="A17:B17"/>
    <mergeCell ref="A18:B18"/>
    <mergeCell ref="A14:B14"/>
    <mergeCell ref="A19:B19"/>
    <mergeCell ref="A20:B20"/>
    <mergeCell ref="A21:B21"/>
    <mergeCell ref="A22:B22"/>
    <mergeCell ref="A37:B37"/>
    <mergeCell ref="A25:B25"/>
    <mergeCell ref="A26:B26"/>
    <mergeCell ref="A27:B27"/>
    <mergeCell ref="A28:B28"/>
    <mergeCell ref="A29:B29"/>
    <mergeCell ref="A30:B30"/>
    <mergeCell ref="A36:B36"/>
    <mergeCell ref="A38:B38"/>
    <mergeCell ref="H8:I8"/>
    <mergeCell ref="H9:I9"/>
    <mergeCell ref="H10:I10"/>
    <mergeCell ref="H11:I11"/>
    <mergeCell ref="H12:I12"/>
    <mergeCell ref="H13:I13"/>
    <mergeCell ref="H14:I14"/>
    <mergeCell ref="H15:I15"/>
    <mergeCell ref="A31:B31"/>
    <mergeCell ref="A32:B32"/>
    <mergeCell ref="A33:B33"/>
    <mergeCell ref="A34:B34"/>
    <mergeCell ref="A35:B35"/>
    <mergeCell ref="H16:I16"/>
    <mergeCell ref="A23:B23"/>
    <mergeCell ref="H27:I27"/>
    <mergeCell ref="L39:M39"/>
    <mergeCell ref="H23:I23"/>
    <mergeCell ref="H24:I24"/>
    <mergeCell ref="H25:I25"/>
    <mergeCell ref="H26:I26"/>
    <mergeCell ref="L38:M38"/>
    <mergeCell ref="H17:I17"/>
    <mergeCell ref="H18:I18"/>
    <mergeCell ref="H19:I19"/>
    <mergeCell ref="H20:I20"/>
    <mergeCell ref="H22:I22"/>
    <mergeCell ref="H21:I21"/>
  </mergeCells>
  <phoneticPr fontId="2"/>
  <printOptions horizontalCentered="1"/>
  <pageMargins left="0" right="0" top="0.78740157480314965" bottom="0.78740157480314965" header="0.51181102362204722" footer="0.43307086614173229"/>
  <pageSetup paperSize="9" scale="70" orientation="portrait" verticalDpi="96"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9"/>
  <sheetViews>
    <sheetView showZeros="0" zoomScale="75" zoomScaleNormal="75"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38" t="s">
        <v>40</v>
      </c>
      <c r="B1" s="138"/>
      <c r="C1" s="138"/>
      <c r="D1" s="138"/>
      <c r="E1" s="138"/>
      <c r="F1" s="138"/>
      <c r="G1" s="138"/>
      <c r="H1" s="138"/>
      <c r="I1" s="138"/>
      <c r="J1" s="138"/>
      <c r="K1" s="138"/>
      <c r="L1" s="138"/>
      <c r="M1" s="138"/>
    </row>
    <row r="2" spans="1:13" s="5" customFormat="1" ht="31.5" customHeight="1" x14ac:dyDescent="0.2">
      <c r="A2" s="163" t="s">
        <v>41</v>
      </c>
      <c r="B2" s="165" t="str">
        <f>三重県!B1</f>
        <v>　　月　　日（　　）</v>
      </c>
      <c r="C2" s="166"/>
      <c r="D2" s="98" t="s">
        <v>42</v>
      </c>
      <c r="E2" s="141">
        <f>三重県!D1</f>
        <v>0</v>
      </c>
      <c r="F2" s="141"/>
      <c r="G2" s="142"/>
      <c r="H2" s="98" t="s">
        <v>43</v>
      </c>
      <c r="I2" s="143">
        <f>三重県!B3</f>
        <v>0</v>
      </c>
      <c r="J2" s="144"/>
      <c r="K2" s="155" t="s">
        <v>44</v>
      </c>
      <c r="L2" s="145">
        <f>三重県!D3</f>
        <v>0</v>
      </c>
      <c r="M2" s="146"/>
    </row>
    <row r="3" spans="1:13" s="5" customFormat="1" ht="31.5" customHeight="1" thickBot="1" x14ac:dyDescent="0.25">
      <c r="A3" s="164"/>
      <c r="B3" s="167"/>
      <c r="C3" s="168"/>
      <c r="D3" s="100" t="s">
        <v>46</v>
      </c>
      <c r="E3" s="151">
        <f>三重県!D2</f>
        <v>0</v>
      </c>
      <c r="F3" s="151"/>
      <c r="G3" s="152"/>
      <c r="H3" s="100" t="s">
        <v>47</v>
      </c>
      <c r="I3" s="153">
        <f>F15+F36+M29+M36</f>
        <v>0</v>
      </c>
      <c r="J3" s="154"/>
      <c r="K3" s="156"/>
      <c r="L3" s="147"/>
      <c r="M3" s="148"/>
    </row>
    <row r="4" spans="1:13" s="12" customFormat="1" ht="17.25" customHeight="1" x14ac:dyDescent="0.15">
      <c r="A4" s="157"/>
      <c r="B4" s="157"/>
      <c r="C4" s="157"/>
      <c r="D4" s="157"/>
      <c r="E4" s="157"/>
      <c r="F4" s="157"/>
      <c r="G4" s="157"/>
      <c r="H4" s="157"/>
      <c r="I4" s="157"/>
      <c r="J4" s="157"/>
      <c r="K4" s="157"/>
    </row>
    <row r="5" spans="1:13" s="12" customFormat="1" ht="17.25" customHeight="1" x14ac:dyDescent="0.15">
      <c r="A5" s="157"/>
      <c r="B5" s="157"/>
      <c r="C5" s="157"/>
      <c r="D5" s="157"/>
      <c r="E5" s="157"/>
      <c r="F5" s="157"/>
      <c r="G5" s="157"/>
      <c r="H5" s="157"/>
      <c r="I5" s="157"/>
      <c r="J5" s="157"/>
      <c r="K5" s="157"/>
    </row>
    <row r="6" spans="1:13" ht="24.75" customHeight="1" x14ac:dyDescent="0.15">
      <c r="A6" s="137" t="s">
        <v>21</v>
      </c>
      <c r="B6" s="137"/>
      <c r="H6" s="137" t="s">
        <v>22</v>
      </c>
      <c r="I6" s="137"/>
    </row>
    <row r="7" spans="1:13" s="10" customFormat="1" ht="24.75" customHeight="1" x14ac:dyDescent="0.2">
      <c r="A7" s="128" t="s">
        <v>51</v>
      </c>
      <c r="B7" s="129"/>
      <c r="C7" s="13" t="s">
        <v>52</v>
      </c>
      <c r="D7" s="13" t="s">
        <v>20</v>
      </c>
      <c r="E7" s="14" t="s">
        <v>53</v>
      </c>
      <c r="F7" s="15" t="s">
        <v>54</v>
      </c>
      <c r="H7" s="128" t="s">
        <v>51</v>
      </c>
      <c r="I7" s="129"/>
      <c r="J7" s="13" t="s">
        <v>52</v>
      </c>
      <c r="K7" s="13" t="s">
        <v>20</v>
      </c>
      <c r="L7" s="14" t="s">
        <v>53</v>
      </c>
      <c r="M7" s="15" t="s">
        <v>54</v>
      </c>
    </row>
    <row r="8" spans="1:13" s="10" customFormat="1" ht="24.75" customHeight="1" x14ac:dyDescent="0.2">
      <c r="A8" s="128" t="s">
        <v>162</v>
      </c>
      <c r="B8" s="129"/>
      <c r="C8" s="16">
        <f>D8+E8</f>
        <v>1550</v>
      </c>
      <c r="D8" s="16">
        <v>1550</v>
      </c>
      <c r="E8" s="70">
        <v>0</v>
      </c>
      <c r="F8" s="18"/>
      <c r="H8" s="160" t="s">
        <v>138</v>
      </c>
      <c r="I8" s="161"/>
      <c r="J8" s="69">
        <f>K8+L8</f>
        <v>400</v>
      </c>
      <c r="K8" s="69">
        <v>400</v>
      </c>
      <c r="L8" s="70">
        <v>0</v>
      </c>
      <c r="M8" s="71"/>
    </row>
    <row r="9" spans="1:13" s="10" customFormat="1" ht="24.75" customHeight="1" x14ac:dyDescent="0.2">
      <c r="A9" s="160" t="s">
        <v>258</v>
      </c>
      <c r="B9" s="161"/>
      <c r="C9" s="69">
        <f t="shared" ref="C9:C14" si="0">D9+E9</f>
        <v>1900</v>
      </c>
      <c r="D9" s="69">
        <v>1900</v>
      </c>
      <c r="E9" s="70">
        <v>0</v>
      </c>
      <c r="F9" s="71"/>
      <c r="H9" s="160" t="s">
        <v>139</v>
      </c>
      <c r="I9" s="161"/>
      <c r="J9" s="69">
        <f t="shared" ref="J9:J28" si="1">K9+L9</f>
        <v>200</v>
      </c>
      <c r="K9" s="69">
        <v>200</v>
      </c>
      <c r="L9" s="70">
        <v>0</v>
      </c>
      <c r="M9" s="71"/>
    </row>
    <row r="10" spans="1:13" s="10" customFormat="1" ht="24.75" customHeight="1" x14ac:dyDescent="0.2">
      <c r="A10" s="128" t="s">
        <v>126</v>
      </c>
      <c r="B10" s="129"/>
      <c r="C10" s="16">
        <f t="shared" si="0"/>
        <v>800</v>
      </c>
      <c r="D10" s="16">
        <v>800</v>
      </c>
      <c r="E10" s="22">
        <v>0</v>
      </c>
      <c r="F10" s="18"/>
      <c r="H10" s="160" t="s">
        <v>140</v>
      </c>
      <c r="I10" s="161"/>
      <c r="J10" s="69">
        <f t="shared" si="1"/>
        <v>300</v>
      </c>
      <c r="K10" s="69">
        <v>300</v>
      </c>
      <c r="L10" s="70">
        <v>0</v>
      </c>
      <c r="M10" s="71"/>
    </row>
    <row r="11" spans="1:13" s="10" customFormat="1" ht="24.75" customHeight="1" x14ac:dyDescent="0.2">
      <c r="A11" s="128" t="s">
        <v>127</v>
      </c>
      <c r="B11" s="129"/>
      <c r="C11" s="16">
        <f t="shared" si="0"/>
        <v>700</v>
      </c>
      <c r="D11" s="16">
        <v>700</v>
      </c>
      <c r="E11" s="22">
        <v>0</v>
      </c>
      <c r="F11" s="18"/>
      <c r="H11" s="160" t="s">
        <v>141</v>
      </c>
      <c r="I11" s="161"/>
      <c r="J11" s="69">
        <f t="shared" si="1"/>
        <v>450</v>
      </c>
      <c r="K11" s="69">
        <v>450</v>
      </c>
      <c r="L11" s="70">
        <v>0</v>
      </c>
      <c r="M11" s="71"/>
    </row>
    <row r="12" spans="1:13" s="10" customFormat="1" ht="24.75" customHeight="1" x14ac:dyDescent="0.2">
      <c r="A12" s="128" t="s">
        <v>128</v>
      </c>
      <c r="B12" s="129"/>
      <c r="C12" s="16">
        <f t="shared" si="0"/>
        <v>1200</v>
      </c>
      <c r="D12" s="16">
        <v>1200</v>
      </c>
      <c r="E12" s="22">
        <v>0</v>
      </c>
      <c r="F12" s="18"/>
      <c r="H12" s="160" t="s">
        <v>324</v>
      </c>
      <c r="I12" s="161"/>
      <c r="J12" s="69">
        <f t="shared" si="1"/>
        <v>350</v>
      </c>
      <c r="K12" s="69">
        <v>350</v>
      </c>
      <c r="L12" s="70">
        <v>0</v>
      </c>
      <c r="M12" s="71"/>
    </row>
    <row r="13" spans="1:13" s="10" customFormat="1" ht="24.75" customHeight="1" x14ac:dyDescent="0.2">
      <c r="A13" s="128"/>
      <c r="B13" s="129"/>
      <c r="C13" s="16">
        <f t="shared" si="0"/>
        <v>0</v>
      </c>
      <c r="D13" s="16"/>
      <c r="E13" s="17">
        <v>0</v>
      </c>
      <c r="F13" s="18"/>
      <c r="H13" s="160" t="s">
        <v>142</v>
      </c>
      <c r="I13" s="161"/>
      <c r="J13" s="69">
        <f t="shared" si="1"/>
        <v>350</v>
      </c>
      <c r="K13" s="69">
        <v>350</v>
      </c>
      <c r="L13" s="70">
        <v>0</v>
      </c>
      <c r="M13" s="71"/>
    </row>
    <row r="14" spans="1:13" s="10" customFormat="1" ht="24.75" customHeight="1" x14ac:dyDescent="0.2">
      <c r="A14" s="128"/>
      <c r="B14" s="129"/>
      <c r="C14" s="16">
        <f t="shared" si="0"/>
        <v>0</v>
      </c>
      <c r="D14" s="16"/>
      <c r="E14" s="17">
        <v>0</v>
      </c>
      <c r="F14" s="18"/>
      <c r="H14" s="160" t="s">
        <v>154</v>
      </c>
      <c r="I14" s="161"/>
      <c r="J14" s="69">
        <f t="shared" si="1"/>
        <v>100</v>
      </c>
      <c r="K14" s="69">
        <v>100</v>
      </c>
      <c r="L14" s="70">
        <v>0</v>
      </c>
      <c r="M14" s="71"/>
    </row>
    <row r="15" spans="1:13" s="10" customFormat="1" ht="24.75" customHeight="1" x14ac:dyDescent="0.2">
      <c r="A15" s="128" t="s">
        <v>23</v>
      </c>
      <c r="B15" s="129"/>
      <c r="C15" s="16">
        <f>SUM(C8:C14)</f>
        <v>6150</v>
      </c>
      <c r="D15" s="16">
        <f>SUM(D8:D14)</f>
        <v>6150</v>
      </c>
      <c r="E15" s="17">
        <f>SUM(E8:E14)</f>
        <v>0</v>
      </c>
      <c r="F15" s="102">
        <f>SUM(F8:F14)</f>
        <v>0</v>
      </c>
      <c r="H15" s="160" t="s">
        <v>143</v>
      </c>
      <c r="I15" s="161"/>
      <c r="J15" s="69">
        <f t="shared" si="1"/>
        <v>200</v>
      </c>
      <c r="K15" s="69">
        <v>200</v>
      </c>
      <c r="L15" s="70">
        <v>0</v>
      </c>
      <c r="M15" s="71"/>
    </row>
    <row r="16" spans="1:13" s="10" customFormat="1" ht="24.75" customHeight="1" x14ac:dyDescent="0.2">
      <c r="A16" s="11" t="s">
        <v>259</v>
      </c>
      <c r="H16" s="160" t="s">
        <v>144</v>
      </c>
      <c r="I16" s="161"/>
      <c r="J16" s="69">
        <f t="shared" si="1"/>
        <v>250</v>
      </c>
      <c r="K16" s="69">
        <v>250</v>
      </c>
      <c r="L16" s="70">
        <v>0</v>
      </c>
      <c r="M16" s="71"/>
    </row>
    <row r="17" spans="1:13" s="10" customFormat="1" ht="24.75" customHeight="1" x14ac:dyDescent="0.2">
      <c r="A17" s="137" t="s">
        <v>24</v>
      </c>
      <c r="B17" s="137"/>
      <c r="H17" s="160" t="s">
        <v>145</v>
      </c>
      <c r="I17" s="161"/>
      <c r="J17" s="69">
        <f t="shared" si="1"/>
        <v>450</v>
      </c>
      <c r="K17" s="69">
        <v>450</v>
      </c>
      <c r="L17" s="70">
        <v>0</v>
      </c>
      <c r="M17" s="71"/>
    </row>
    <row r="18" spans="1:13" s="10" customFormat="1" ht="24.75" customHeight="1" x14ac:dyDescent="0.2">
      <c r="A18" s="128" t="s">
        <v>51</v>
      </c>
      <c r="B18" s="129"/>
      <c r="C18" s="13" t="s">
        <v>52</v>
      </c>
      <c r="D18" s="13" t="s">
        <v>20</v>
      </c>
      <c r="E18" s="14" t="s">
        <v>53</v>
      </c>
      <c r="F18" s="15" t="s">
        <v>54</v>
      </c>
      <c r="H18" s="160" t="s">
        <v>146</v>
      </c>
      <c r="I18" s="161"/>
      <c r="J18" s="69">
        <f t="shared" si="1"/>
        <v>250</v>
      </c>
      <c r="K18" s="69">
        <v>250</v>
      </c>
      <c r="L18" s="70">
        <v>0</v>
      </c>
      <c r="M18" s="71"/>
    </row>
    <row r="19" spans="1:13" s="10" customFormat="1" ht="24.75" customHeight="1" x14ac:dyDescent="0.2">
      <c r="A19" s="160" t="s">
        <v>129</v>
      </c>
      <c r="B19" s="161"/>
      <c r="C19" s="69">
        <f>D19+E19</f>
        <v>1750</v>
      </c>
      <c r="D19" s="69">
        <v>1750</v>
      </c>
      <c r="E19" s="70">
        <v>0</v>
      </c>
      <c r="F19" s="71"/>
      <c r="H19" s="160" t="s">
        <v>147</v>
      </c>
      <c r="I19" s="161"/>
      <c r="J19" s="69">
        <f t="shared" si="1"/>
        <v>1000</v>
      </c>
      <c r="K19" s="69">
        <v>1000</v>
      </c>
      <c r="L19" s="70">
        <v>0</v>
      </c>
      <c r="M19" s="71"/>
    </row>
    <row r="20" spans="1:13" s="10" customFormat="1" ht="24.75" customHeight="1" x14ac:dyDescent="0.2">
      <c r="A20" s="160" t="s">
        <v>130</v>
      </c>
      <c r="B20" s="161"/>
      <c r="C20" s="69">
        <f t="shared" ref="C20:C35" si="2">D20+E20</f>
        <v>1600</v>
      </c>
      <c r="D20" s="69">
        <v>1600</v>
      </c>
      <c r="E20" s="70">
        <v>0</v>
      </c>
      <c r="F20" s="71"/>
      <c r="H20" s="160" t="s">
        <v>148</v>
      </c>
      <c r="I20" s="161"/>
      <c r="J20" s="69">
        <f t="shared" si="1"/>
        <v>1150</v>
      </c>
      <c r="K20" s="69">
        <v>1150</v>
      </c>
      <c r="L20" s="70">
        <v>0</v>
      </c>
      <c r="M20" s="71"/>
    </row>
    <row r="21" spans="1:13" s="10" customFormat="1" ht="24.75" customHeight="1" x14ac:dyDescent="0.2">
      <c r="A21" s="160" t="s">
        <v>131</v>
      </c>
      <c r="B21" s="161"/>
      <c r="C21" s="69">
        <f t="shared" si="2"/>
        <v>1750</v>
      </c>
      <c r="D21" s="69">
        <v>1750</v>
      </c>
      <c r="E21" s="70">
        <v>0</v>
      </c>
      <c r="F21" s="71"/>
      <c r="H21" s="160"/>
      <c r="I21" s="161"/>
      <c r="J21" s="69">
        <f t="shared" si="1"/>
        <v>0</v>
      </c>
      <c r="K21" s="69"/>
      <c r="L21" s="74">
        <v>0</v>
      </c>
      <c r="M21" s="71"/>
    </row>
    <row r="22" spans="1:13" s="10" customFormat="1" ht="24.75" customHeight="1" x14ac:dyDescent="0.2">
      <c r="A22" s="160" t="s">
        <v>132</v>
      </c>
      <c r="B22" s="161"/>
      <c r="C22" s="69">
        <f t="shared" si="2"/>
        <v>1500</v>
      </c>
      <c r="D22" s="69">
        <v>1500</v>
      </c>
      <c r="E22" s="70">
        <v>0</v>
      </c>
      <c r="F22" s="71"/>
      <c r="H22" s="160"/>
      <c r="I22" s="161"/>
      <c r="J22" s="69">
        <f t="shared" si="1"/>
        <v>0</v>
      </c>
      <c r="K22" s="69"/>
      <c r="L22" s="74">
        <v>0</v>
      </c>
      <c r="M22" s="71"/>
    </row>
    <row r="23" spans="1:13" s="10" customFormat="1" ht="24.75" customHeight="1" x14ac:dyDescent="0.2">
      <c r="A23" s="160" t="s">
        <v>133</v>
      </c>
      <c r="B23" s="161"/>
      <c r="C23" s="69">
        <f t="shared" si="2"/>
        <v>1550</v>
      </c>
      <c r="D23" s="69">
        <v>1550</v>
      </c>
      <c r="E23" s="70">
        <v>0</v>
      </c>
      <c r="F23" s="71"/>
      <c r="H23" s="160"/>
      <c r="I23" s="161"/>
      <c r="J23" s="69">
        <f t="shared" si="1"/>
        <v>0</v>
      </c>
      <c r="K23" s="69"/>
      <c r="L23" s="74">
        <v>0</v>
      </c>
      <c r="M23" s="71"/>
    </row>
    <row r="24" spans="1:13" s="10" customFormat="1" ht="24.75" customHeight="1" x14ac:dyDescent="0.2">
      <c r="A24" s="160" t="s">
        <v>134</v>
      </c>
      <c r="B24" s="161"/>
      <c r="C24" s="69">
        <f t="shared" si="2"/>
        <v>2300</v>
      </c>
      <c r="D24" s="69">
        <v>2300</v>
      </c>
      <c r="E24" s="70">
        <v>0</v>
      </c>
      <c r="F24" s="71"/>
      <c r="H24" s="160"/>
      <c r="I24" s="161"/>
      <c r="J24" s="69">
        <f t="shared" si="1"/>
        <v>0</v>
      </c>
      <c r="K24" s="69"/>
      <c r="L24" s="74">
        <v>0</v>
      </c>
      <c r="M24" s="71"/>
    </row>
    <row r="25" spans="1:13" s="10" customFormat="1" ht="24.75" customHeight="1" x14ac:dyDescent="0.2">
      <c r="A25" s="160" t="s">
        <v>135</v>
      </c>
      <c r="B25" s="161"/>
      <c r="C25" s="69">
        <f t="shared" si="2"/>
        <v>2800</v>
      </c>
      <c r="D25" s="69">
        <v>2800</v>
      </c>
      <c r="E25" s="70">
        <v>0</v>
      </c>
      <c r="F25" s="71"/>
      <c r="H25" s="160"/>
      <c r="I25" s="161"/>
      <c r="J25" s="69">
        <f t="shared" si="1"/>
        <v>0</v>
      </c>
      <c r="K25" s="69"/>
      <c r="L25" s="74">
        <v>0</v>
      </c>
      <c r="M25" s="71"/>
    </row>
    <row r="26" spans="1:13" s="10" customFormat="1" ht="24.75" customHeight="1" x14ac:dyDescent="0.2">
      <c r="A26" s="160" t="s">
        <v>269</v>
      </c>
      <c r="B26" s="161"/>
      <c r="C26" s="69">
        <f t="shared" si="2"/>
        <v>1400</v>
      </c>
      <c r="D26" s="69">
        <v>1400</v>
      </c>
      <c r="E26" s="70">
        <v>0</v>
      </c>
      <c r="F26" s="71"/>
      <c r="H26" s="160"/>
      <c r="I26" s="161"/>
      <c r="J26" s="69">
        <f t="shared" si="1"/>
        <v>0</v>
      </c>
      <c r="K26" s="69"/>
      <c r="L26" s="74">
        <v>0</v>
      </c>
      <c r="M26" s="71"/>
    </row>
    <row r="27" spans="1:13" s="10" customFormat="1" ht="24.75" customHeight="1" x14ac:dyDescent="0.2">
      <c r="A27" s="160" t="s">
        <v>136</v>
      </c>
      <c r="B27" s="161"/>
      <c r="C27" s="69">
        <f t="shared" si="2"/>
        <v>2100</v>
      </c>
      <c r="D27" s="69">
        <v>2100</v>
      </c>
      <c r="E27" s="70">
        <v>0</v>
      </c>
      <c r="F27" s="71"/>
      <c r="H27" s="160"/>
      <c r="I27" s="161"/>
      <c r="J27" s="69">
        <f t="shared" si="1"/>
        <v>0</v>
      </c>
      <c r="K27" s="69"/>
      <c r="L27" s="74">
        <v>0</v>
      </c>
      <c r="M27" s="71"/>
    </row>
    <row r="28" spans="1:13" s="10" customFormat="1" ht="24.75" customHeight="1" x14ac:dyDescent="0.2">
      <c r="A28" s="160" t="s">
        <v>137</v>
      </c>
      <c r="B28" s="161"/>
      <c r="C28" s="69">
        <f t="shared" si="2"/>
        <v>2350</v>
      </c>
      <c r="D28" s="69">
        <v>2350</v>
      </c>
      <c r="E28" s="70">
        <v>0</v>
      </c>
      <c r="F28" s="71"/>
      <c r="H28" s="160"/>
      <c r="I28" s="161"/>
      <c r="J28" s="69">
        <f t="shared" si="1"/>
        <v>0</v>
      </c>
      <c r="K28" s="69"/>
      <c r="L28" s="74">
        <v>0</v>
      </c>
      <c r="M28" s="71"/>
    </row>
    <row r="29" spans="1:13" s="10" customFormat="1" ht="24.75" customHeight="1" x14ac:dyDescent="0.2">
      <c r="A29" s="160" t="s">
        <v>160</v>
      </c>
      <c r="B29" s="161"/>
      <c r="C29" s="69">
        <f t="shared" si="2"/>
        <v>1850</v>
      </c>
      <c r="D29" s="69">
        <v>1850</v>
      </c>
      <c r="E29" s="70">
        <v>0</v>
      </c>
      <c r="F29" s="71"/>
      <c r="H29" s="160" t="s">
        <v>23</v>
      </c>
      <c r="I29" s="161"/>
      <c r="J29" s="69">
        <f>SUM(J8:J28)</f>
        <v>5450</v>
      </c>
      <c r="K29" s="69">
        <f>SUM(K8:K28)</f>
        <v>5450</v>
      </c>
      <c r="L29" s="74">
        <f>SUM(L8:L28)</f>
        <v>0</v>
      </c>
      <c r="M29" s="102">
        <f>SUM(M8:M28)</f>
        <v>0</v>
      </c>
    </row>
    <row r="30" spans="1:13" s="10" customFormat="1" ht="24.75" customHeight="1" x14ac:dyDescent="0.2">
      <c r="A30" s="72"/>
      <c r="B30" s="73"/>
      <c r="C30" s="69">
        <f t="shared" si="2"/>
        <v>0</v>
      </c>
      <c r="D30" s="69"/>
      <c r="E30" s="74"/>
      <c r="F30" s="71"/>
    </row>
    <row r="31" spans="1:13" s="10" customFormat="1" ht="24.75" customHeight="1" x14ac:dyDescent="0.2">
      <c r="A31" s="160"/>
      <c r="B31" s="161"/>
      <c r="C31" s="69">
        <f t="shared" si="2"/>
        <v>0</v>
      </c>
      <c r="D31" s="69"/>
      <c r="E31" s="74">
        <v>0</v>
      </c>
      <c r="F31" s="71"/>
      <c r="H31" s="137" t="s">
        <v>25</v>
      </c>
      <c r="I31" s="137"/>
    </row>
    <row r="32" spans="1:13" s="10" customFormat="1" ht="24.75" customHeight="1" x14ac:dyDescent="0.2">
      <c r="A32" s="160"/>
      <c r="B32" s="161"/>
      <c r="C32" s="69">
        <f t="shared" si="2"/>
        <v>0</v>
      </c>
      <c r="D32" s="69"/>
      <c r="E32" s="74">
        <v>0</v>
      </c>
      <c r="F32" s="71"/>
      <c r="H32" s="128" t="s">
        <v>51</v>
      </c>
      <c r="I32" s="129"/>
      <c r="J32" s="13" t="s">
        <v>52</v>
      </c>
      <c r="K32" s="13" t="s">
        <v>20</v>
      </c>
      <c r="L32" s="14" t="s">
        <v>53</v>
      </c>
      <c r="M32" s="15" t="s">
        <v>54</v>
      </c>
    </row>
    <row r="33" spans="1:13" s="10" customFormat="1" ht="24.75" customHeight="1" x14ac:dyDescent="0.2">
      <c r="A33" s="160"/>
      <c r="B33" s="161"/>
      <c r="C33" s="69">
        <f t="shared" si="2"/>
        <v>0</v>
      </c>
      <c r="D33" s="69"/>
      <c r="E33" s="74">
        <v>0</v>
      </c>
      <c r="F33" s="71"/>
      <c r="H33" s="160" t="s">
        <v>263</v>
      </c>
      <c r="I33" s="161"/>
      <c r="J33" s="69">
        <f>K33+L33</f>
        <v>1350</v>
      </c>
      <c r="K33" s="69">
        <v>1350</v>
      </c>
      <c r="L33" s="70">
        <v>0</v>
      </c>
      <c r="M33" s="71"/>
    </row>
    <row r="34" spans="1:13" s="10" customFormat="1" ht="24.75" customHeight="1" x14ac:dyDescent="0.2">
      <c r="A34" s="160"/>
      <c r="B34" s="161"/>
      <c r="C34" s="69">
        <f t="shared" si="2"/>
        <v>0</v>
      </c>
      <c r="D34" s="69"/>
      <c r="E34" s="74">
        <v>0</v>
      </c>
      <c r="F34" s="71"/>
      <c r="H34" s="160" t="s">
        <v>264</v>
      </c>
      <c r="I34" s="161"/>
      <c r="J34" s="69">
        <f>K34+L34</f>
        <v>1850</v>
      </c>
      <c r="K34" s="69">
        <v>1850</v>
      </c>
      <c r="L34" s="70">
        <v>0</v>
      </c>
      <c r="M34" s="71"/>
    </row>
    <row r="35" spans="1:13" s="10" customFormat="1" ht="24.75" customHeight="1" x14ac:dyDescent="0.2">
      <c r="A35" s="160"/>
      <c r="B35" s="161"/>
      <c r="C35" s="69">
        <f t="shared" si="2"/>
        <v>0</v>
      </c>
      <c r="D35" s="69"/>
      <c r="E35" s="74">
        <v>0</v>
      </c>
      <c r="F35" s="71"/>
      <c r="H35" s="160"/>
      <c r="I35" s="161"/>
      <c r="J35" s="69">
        <f>K35+L35</f>
        <v>0</v>
      </c>
      <c r="K35" s="69"/>
      <c r="L35" s="74">
        <v>0</v>
      </c>
      <c r="M35" s="71"/>
    </row>
    <row r="36" spans="1:13" s="10" customFormat="1" ht="24.75" customHeight="1" x14ac:dyDescent="0.2">
      <c r="A36" s="160" t="s">
        <v>23</v>
      </c>
      <c r="B36" s="161"/>
      <c r="C36" s="69">
        <f>SUM(C19:C35)</f>
        <v>20950</v>
      </c>
      <c r="D36" s="69">
        <f>SUM(D19:D35)</f>
        <v>20950</v>
      </c>
      <c r="E36" s="74">
        <f>SUM(E19:E35)</f>
        <v>0</v>
      </c>
      <c r="F36" s="102">
        <f>SUM(F19:F35)</f>
        <v>0</v>
      </c>
      <c r="H36" s="160" t="s">
        <v>23</v>
      </c>
      <c r="I36" s="161"/>
      <c r="J36" s="69">
        <f>SUM(J33:J35)</f>
        <v>3200</v>
      </c>
      <c r="K36" s="69">
        <f>SUM(K33:K35)</f>
        <v>3200</v>
      </c>
      <c r="L36" s="74">
        <f>SUM(L33:L35)</f>
        <v>0</v>
      </c>
      <c r="M36" s="102">
        <f>SUM(M33:M35)</f>
        <v>0</v>
      </c>
    </row>
    <row r="37" spans="1:13" s="10" customFormat="1" ht="24.75" customHeight="1" x14ac:dyDescent="0.2">
      <c r="A37" s="11"/>
      <c r="B37" s="11"/>
      <c r="C37" s="11"/>
      <c r="D37" s="11"/>
      <c r="E37" s="11"/>
      <c r="F37" s="11"/>
      <c r="H37" s="11"/>
      <c r="I37" s="11"/>
      <c r="J37" s="7"/>
      <c r="K37" s="21"/>
      <c r="L37" s="162" t="s">
        <v>67</v>
      </c>
      <c r="M37" s="162"/>
    </row>
    <row r="38" spans="1:13" s="7" customFormat="1" ht="24.75" customHeight="1" x14ac:dyDescent="0.2">
      <c r="A38" s="11"/>
      <c r="B38" s="11"/>
      <c r="C38" s="11"/>
      <c r="D38" s="11"/>
      <c r="E38" s="11"/>
      <c r="F38" s="11"/>
      <c r="G38" s="10"/>
      <c r="H38" s="11"/>
      <c r="I38" s="11"/>
      <c r="J38" s="11"/>
      <c r="K38" s="20" t="s">
        <v>56</v>
      </c>
      <c r="L38" s="127" t="str">
        <f>三重県!E31</f>
        <v>２０２５年５月</v>
      </c>
      <c r="M38" s="127"/>
    </row>
    <row r="39" spans="1:13" s="7" customFormat="1" ht="24.75" customHeight="1" x14ac:dyDescent="0.2">
      <c r="A39" s="10"/>
      <c r="B39" s="10"/>
      <c r="C39" s="10"/>
      <c r="D39" s="10"/>
      <c r="E39" s="10"/>
      <c r="F39" s="10"/>
      <c r="G39" s="10"/>
      <c r="H39" s="10"/>
      <c r="I39" s="10"/>
      <c r="J39" s="10"/>
      <c r="K39" s="10"/>
      <c r="L39" s="10"/>
      <c r="M39" s="10"/>
    </row>
    <row r="40" spans="1:13" s="10" customFormat="1" ht="24.75" customHeight="1" x14ac:dyDescent="0.2"/>
    <row r="41" spans="1:13" s="10" customFormat="1" ht="24.75" customHeight="1" x14ac:dyDescent="0.2"/>
    <row r="42" spans="1:13" s="10" customFormat="1" ht="24.75" customHeight="1" x14ac:dyDescent="0.2"/>
    <row r="43" spans="1:13" s="10" customFormat="1" ht="24.75" customHeight="1" x14ac:dyDescent="0.2"/>
    <row r="44" spans="1:13" s="10" customFormat="1" ht="24.75" customHeight="1" x14ac:dyDescent="0.2">
      <c r="A44" s="1"/>
      <c r="B44" s="1"/>
      <c r="C44" s="1"/>
      <c r="D44" s="1"/>
      <c r="E44" s="1"/>
      <c r="F44" s="1"/>
      <c r="H44" s="1"/>
      <c r="I44" s="1"/>
      <c r="J44" s="1"/>
      <c r="K44" s="1"/>
      <c r="L44" s="1"/>
      <c r="M44" s="1"/>
    </row>
    <row r="45" spans="1:13" ht="24.75" customHeight="1" x14ac:dyDescent="0.15"/>
    <row r="46" spans="1:13" ht="24.75" customHeight="1" x14ac:dyDescent="0.15"/>
    <row r="47" spans="1:13" ht="24.75" customHeight="1" x14ac:dyDescent="0.15"/>
    <row r="48" spans="1:13" ht="24.75" customHeight="1" x14ac:dyDescent="0.15"/>
    <row r="49" ht="24.75" customHeight="1" x14ac:dyDescent="0.15"/>
  </sheetData>
  <mergeCells count="72">
    <mergeCell ref="A1:M1"/>
    <mergeCell ref="E2:G2"/>
    <mergeCell ref="I2:J2"/>
    <mergeCell ref="L2:M3"/>
    <mergeCell ref="E3:G3"/>
    <mergeCell ref="I3:J3"/>
    <mergeCell ref="K2:K3"/>
    <mergeCell ref="A2:A3"/>
    <mergeCell ref="B2:C3"/>
    <mergeCell ref="A13:B13"/>
    <mergeCell ref="A4:K4"/>
    <mergeCell ref="A5:K5"/>
    <mergeCell ref="A6:B6"/>
    <mergeCell ref="A7:B7"/>
    <mergeCell ref="H7:I7"/>
    <mergeCell ref="H6:I6"/>
    <mergeCell ref="A8:B8"/>
    <mergeCell ref="A9:B9"/>
    <mergeCell ref="A10:B10"/>
    <mergeCell ref="A11:B11"/>
    <mergeCell ref="A12:B12"/>
    <mergeCell ref="A14:B14"/>
    <mergeCell ref="A15:B15"/>
    <mergeCell ref="A18:B18"/>
    <mergeCell ref="A19:B19"/>
    <mergeCell ref="A20:B20"/>
    <mergeCell ref="A17:B17"/>
    <mergeCell ref="A21:B21"/>
    <mergeCell ref="A36:B36"/>
    <mergeCell ref="H8:I8"/>
    <mergeCell ref="H9:I9"/>
    <mergeCell ref="H10:I10"/>
    <mergeCell ref="H11:I11"/>
    <mergeCell ref="H12:I12"/>
    <mergeCell ref="H13:I13"/>
    <mergeCell ref="A26:B26"/>
    <mergeCell ref="A27:B27"/>
    <mergeCell ref="A28:B28"/>
    <mergeCell ref="A22:B22"/>
    <mergeCell ref="A23:B23"/>
    <mergeCell ref="A24:B24"/>
    <mergeCell ref="A25:B25"/>
    <mergeCell ref="A33:B33"/>
    <mergeCell ref="A34:B34"/>
    <mergeCell ref="A35:B35"/>
    <mergeCell ref="A29:B29"/>
    <mergeCell ref="A31:B31"/>
    <mergeCell ref="A32:B32"/>
    <mergeCell ref="H14:I14"/>
    <mergeCell ref="H15:I15"/>
    <mergeCell ref="H20:I20"/>
    <mergeCell ref="H21:I21"/>
    <mergeCell ref="H22:I22"/>
    <mergeCell ref="H16:I16"/>
    <mergeCell ref="H17:I17"/>
    <mergeCell ref="H18:I18"/>
    <mergeCell ref="H19:I19"/>
    <mergeCell ref="H24:I24"/>
    <mergeCell ref="H25:I25"/>
    <mergeCell ref="H23:I23"/>
    <mergeCell ref="H36:I36"/>
    <mergeCell ref="L38:M38"/>
    <mergeCell ref="L37:M37"/>
    <mergeCell ref="H32:I32"/>
    <mergeCell ref="H33:I33"/>
    <mergeCell ref="H34:I34"/>
    <mergeCell ref="H26:I26"/>
    <mergeCell ref="H27:I27"/>
    <mergeCell ref="H28:I28"/>
    <mergeCell ref="H29:I29"/>
    <mergeCell ref="H35:I35"/>
    <mergeCell ref="H31:I31"/>
  </mergeCells>
  <phoneticPr fontId="2"/>
  <pageMargins left="0" right="0"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8"/>
  <sheetViews>
    <sheetView showZeros="0" zoomScale="75" workbookViewId="0">
      <selection sqref="A1:M1"/>
    </sheetView>
  </sheetViews>
  <sheetFormatPr defaultColWidth="10.625" defaultRowHeight="19.5" customHeight="1" x14ac:dyDescent="0.15"/>
  <cols>
    <col min="1" max="16384" width="10.625" style="1"/>
  </cols>
  <sheetData>
    <row r="1" spans="1:13" customFormat="1" ht="31.5" customHeight="1" thickBot="1" x14ac:dyDescent="0.35">
      <c r="A1" s="138" t="s">
        <v>40</v>
      </c>
      <c r="B1" s="138"/>
      <c r="C1" s="138"/>
      <c r="D1" s="138"/>
      <c r="E1" s="138"/>
      <c r="F1" s="138"/>
      <c r="G1" s="138"/>
      <c r="H1" s="138"/>
      <c r="I1" s="138"/>
      <c r="J1" s="138"/>
      <c r="K1" s="138"/>
      <c r="L1" s="138"/>
      <c r="M1" s="138"/>
    </row>
    <row r="2" spans="1:13" s="5" customFormat="1" ht="31.5" customHeight="1" x14ac:dyDescent="0.2">
      <c r="A2" s="163" t="s">
        <v>41</v>
      </c>
      <c r="B2" s="165" t="str">
        <f>三重県!B1</f>
        <v>　　月　　日（　　）</v>
      </c>
      <c r="C2" s="166"/>
      <c r="D2" s="98" t="s">
        <v>42</v>
      </c>
      <c r="E2" s="141">
        <f>三重県!D1</f>
        <v>0</v>
      </c>
      <c r="F2" s="141"/>
      <c r="G2" s="142"/>
      <c r="H2" s="98" t="s">
        <v>43</v>
      </c>
      <c r="I2" s="143">
        <f>三重県!B3</f>
        <v>0</v>
      </c>
      <c r="J2" s="144"/>
      <c r="K2" s="155" t="s">
        <v>44</v>
      </c>
      <c r="L2" s="145">
        <f>三重県!D3</f>
        <v>0</v>
      </c>
      <c r="M2" s="146"/>
    </row>
    <row r="3" spans="1:13" s="5" customFormat="1" ht="31.5" customHeight="1" thickBot="1" x14ac:dyDescent="0.25">
      <c r="A3" s="164"/>
      <c r="B3" s="167"/>
      <c r="C3" s="168"/>
      <c r="D3" s="100" t="s">
        <v>46</v>
      </c>
      <c r="E3" s="151">
        <f>三重県!D2</f>
        <v>0</v>
      </c>
      <c r="F3" s="151"/>
      <c r="G3" s="152"/>
      <c r="H3" s="100" t="s">
        <v>47</v>
      </c>
      <c r="I3" s="153">
        <f>F20+F31+F40+M21+M36</f>
        <v>0</v>
      </c>
      <c r="J3" s="154"/>
      <c r="K3" s="156"/>
      <c r="L3" s="147"/>
      <c r="M3" s="148"/>
    </row>
    <row r="4" spans="1:13" s="12" customFormat="1" ht="17.25" customHeight="1" x14ac:dyDescent="0.15">
      <c r="A4" s="157"/>
      <c r="B4" s="157"/>
      <c r="C4" s="157"/>
      <c r="D4" s="157"/>
      <c r="E4" s="157"/>
      <c r="F4" s="157"/>
      <c r="G4" s="157"/>
      <c r="H4" s="157"/>
      <c r="I4" s="157"/>
      <c r="J4" s="157"/>
      <c r="K4" s="157"/>
    </row>
    <row r="5" spans="1:13" s="12" customFormat="1" ht="17.25" customHeight="1" x14ac:dyDescent="0.15">
      <c r="A5" s="157"/>
      <c r="B5" s="157"/>
      <c r="C5" s="157"/>
      <c r="D5" s="157"/>
      <c r="E5" s="157"/>
      <c r="F5" s="157"/>
      <c r="G5" s="157"/>
      <c r="H5" s="157"/>
      <c r="I5" s="157"/>
      <c r="J5" s="157"/>
      <c r="K5" s="157"/>
    </row>
    <row r="6" spans="1:13" ht="24.75" customHeight="1" x14ac:dyDescent="0.15">
      <c r="A6" s="137" t="s">
        <v>28</v>
      </c>
      <c r="B6" s="137"/>
      <c r="H6" s="137" t="s">
        <v>62</v>
      </c>
      <c r="I6" s="137"/>
    </row>
    <row r="7" spans="1:13" s="10" customFormat="1" ht="24.75" customHeight="1" x14ac:dyDescent="0.2">
      <c r="A7" s="128" t="s">
        <v>51</v>
      </c>
      <c r="B7" s="129"/>
      <c r="C7" s="13" t="s">
        <v>52</v>
      </c>
      <c r="D7" s="13" t="s">
        <v>20</v>
      </c>
      <c r="E7" s="14" t="s">
        <v>53</v>
      </c>
      <c r="F7" s="15" t="s">
        <v>54</v>
      </c>
      <c r="H7" s="128" t="s">
        <v>51</v>
      </c>
      <c r="I7" s="129"/>
      <c r="J7" s="13" t="s">
        <v>52</v>
      </c>
      <c r="K7" s="13" t="s">
        <v>20</v>
      </c>
      <c r="L7" s="14" t="s">
        <v>53</v>
      </c>
      <c r="M7" s="15" t="s">
        <v>54</v>
      </c>
    </row>
    <row r="8" spans="1:13" s="10" customFormat="1" ht="24.75" customHeight="1" x14ac:dyDescent="0.2">
      <c r="A8" s="160" t="s">
        <v>149</v>
      </c>
      <c r="B8" s="161"/>
      <c r="C8" s="69">
        <f>D8+E8</f>
        <v>1600</v>
      </c>
      <c r="D8" s="69">
        <v>1600</v>
      </c>
      <c r="E8" s="70">
        <v>0</v>
      </c>
      <c r="F8" s="71"/>
      <c r="H8" s="160" t="s">
        <v>325</v>
      </c>
      <c r="I8" s="161"/>
      <c r="J8" s="69">
        <f>K8+L8</f>
        <v>2150</v>
      </c>
      <c r="K8" s="69">
        <v>2150</v>
      </c>
      <c r="L8" s="70">
        <v>0</v>
      </c>
      <c r="M8" s="71"/>
    </row>
    <row r="9" spans="1:13" s="10" customFormat="1" ht="24.75" customHeight="1" x14ac:dyDescent="0.2">
      <c r="A9" s="160" t="s">
        <v>150</v>
      </c>
      <c r="B9" s="161"/>
      <c r="C9" s="69">
        <f t="shared" ref="C9:C19" si="0">D9+E9</f>
        <v>950</v>
      </c>
      <c r="D9" s="69">
        <v>950</v>
      </c>
      <c r="E9" s="70">
        <v>0</v>
      </c>
      <c r="F9" s="71"/>
      <c r="H9" s="160" t="s">
        <v>157</v>
      </c>
      <c r="I9" s="161"/>
      <c r="J9" s="69">
        <f t="shared" ref="J9:J20" si="1">K9+L9</f>
        <v>350</v>
      </c>
      <c r="K9" s="69">
        <v>350</v>
      </c>
      <c r="L9" s="70">
        <v>0</v>
      </c>
      <c r="M9" s="71"/>
    </row>
    <row r="10" spans="1:13" s="10" customFormat="1" ht="24.75" customHeight="1" x14ac:dyDescent="0.2">
      <c r="A10" s="160" t="s">
        <v>166</v>
      </c>
      <c r="B10" s="161"/>
      <c r="C10" s="69">
        <f t="shared" si="0"/>
        <v>4700</v>
      </c>
      <c r="D10" s="69">
        <v>4700</v>
      </c>
      <c r="E10" s="70">
        <v>0</v>
      </c>
      <c r="F10" s="71"/>
      <c r="H10" s="160" t="s">
        <v>158</v>
      </c>
      <c r="I10" s="161"/>
      <c r="J10" s="69">
        <f t="shared" si="1"/>
        <v>250</v>
      </c>
      <c r="K10" s="69">
        <v>250</v>
      </c>
      <c r="L10" s="70">
        <v>0</v>
      </c>
      <c r="M10" s="71"/>
    </row>
    <row r="11" spans="1:13" s="10" customFormat="1" ht="24.75" customHeight="1" x14ac:dyDescent="0.2">
      <c r="A11" s="160" t="s">
        <v>313</v>
      </c>
      <c r="B11" s="161"/>
      <c r="C11" s="69">
        <f t="shared" si="0"/>
        <v>1750</v>
      </c>
      <c r="D11" s="69">
        <v>1750</v>
      </c>
      <c r="E11" s="70">
        <v>0</v>
      </c>
      <c r="F11" s="71"/>
      <c r="H11" s="160" t="s">
        <v>167</v>
      </c>
      <c r="I11" s="161"/>
      <c r="J11" s="69">
        <f t="shared" si="1"/>
        <v>1300</v>
      </c>
      <c r="K11" s="69">
        <v>1300</v>
      </c>
      <c r="L11" s="70">
        <v>0</v>
      </c>
      <c r="M11" s="71"/>
    </row>
    <row r="12" spans="1:13" s="10" customFormat="1" ht="24.75" customHeight="1" x14ac:dyDescent="0.2">
      <c r="A12" s="160"/>
      <c r="B12" s="161"/>
      <c r="C12" s="69">
        <f t="shared" si="0"/>
        <v>0</v>
      </c>
      <c r="D12" s="69"/>
      <c r="E12" s="74">
        <v>0</v>
      </c>
      <c r="F12" s="71"/>
      <c r="H12" s="160" t="s">
        <v>328</v>
      </c>
      <c r="I12" s="161"/>
      <c r="J12" s="69">
        <f t="shared" si="1"/>
        <v>700</v>
      </c>
      <c r="K12" s="69">
        <v>700</v>
      </c>
      <c r="L12" s="70">
        <v>0</v>
      </c>
      <c r="M12" s="71"/>
    </row>
    <row r="13" spans="1:13" s="10" customFormat="1" ht="24.75" customHeight="1" x14ac:dyDescent="0.2">
      <c r="A13" s="160"/>
      <c r="B13" s="161"/>
      <c r="C13" s="69"/>
      <c r="D13" s="69"/>
      <c r="E13" s="74"/>
      <c r="F13" s="71"/>
      <c r="H13" s="160"/>
      <c r="I13" s="161"/>
      <c r="J13" s="69">
        <f t="shared" si="1"/>
        <v>0</v>
      </c>
      <c r="K13" s="69"/>
      <c r="L13" s="74">
        <v>0</v>
      </c>
      <c r="M13" s="71"/>
    </row>
    <row r="14" spans="1:13" s="10" customFormat="1" ht="24.75" customHeight="1" x14ac:dyDescent="0.2">
      <c r="A14" s="160"/>
      <c r="B14" s="161"/>
      <c r="C14" s="69">
        <f t="shared" si="0"/>
        <v>0</v>
      </c>
      <c r="D14" s="69"/>
      <c r="E14" s="74">
        <v>0</v>
      </c>
      <c r="F14" s="71"/>
      <c r="H14" s="160"/>
      <c r="I14" s="161"/>
      <c r="J14" s="69"/>
      <c r="K14" s="69"/>
      <c r="L14" s="74"/>
      <c r="M14" s="71"/>
    </row>
    <row r="15" spans="1:13" s="10" customFormat="1" ht="24.75" customHeight="1" x14ac:dyDescent="0.2">
      <c r="A15" s="160"/>
      <c r="B15" s="161"/>
      <c r="C15" s="69"/>
      <c r="D15" s="69"/>
      <c r="E15" s="74"/>
      <c r="F15" s="71"/>
      <c r="H15" s="160"/>
      <c r="I15" s="161"/>
      <c r="J15" s="69">
        <f t="shared" si="1"/>
        <v>0</v>
      </c>
      <c r="K15" s="69"/>
      <c r="L15" s="74">
        <v>0</v>
      </c>
      <c r="M15" s="71"/>
    </row>
    <row r="16" spans="1:13" s="10" customFormat="1" ht="24.75" customHeight="1" x14ac:dyDescent="0.2">
      <c r="A16" s="160"/>
      <c r="B16" s="161"/>
      <c r="C16" s="69">
        <f t="shared" si="0"/>
        <v>0</v>
      </c>
      <c r="D16" s="69"/>
      <c r="E16" s="74"/>
      <c r="F16" s="71"/>
      <c r="H16" s="160"/>
      <c r="I16" s="161"/>
      <c r="J16" s="69">
        <f t="shared" si="1"/>
        <v>0</v>
      </c>
      <c r="K16" s="69"/>
      <c r="L16" s="74">
        <v>0</v>
      </c>
      <c r="M16" s="71"/>
    </row>
    <row r="17" spans="1:13" s="10" customFormat="1" ht="24.75" customHeight="1" x14ac:dyDescent="0.2">
      <c r="A17" s="160"/>
      <c r="B17" s="161"/>
      <c r="C17" s="69">
        <f t="shared" si="0"/>
        <v>0</v>
      </c>
      <c r="D17" s="69"/>
      <c r="E17" s="74">
        <v>0</v>
      </c>
      <c r="F17" s="71"/>
      <c r="H17" s="160"/>
      <c r="I17" s="161"/>
      <c r="J17" s="69">
        <f t="shared" si="1"/>
        <v>0</v>
      </c>
      <c r="K17" s="69"/>
      <c r="L17" s="74">
        <v>0</v>
      </c>
      <c r="M17" s="71"/>
    </row>
    <row r="18" spans="1:13" s="10" customFormat="1" ht="24.75" customHeight="1" x14ac:dyDescent="0.2">
      <c r="A18" s="160"/>
      <c r="B18" s="161"/>
      <c r="C18" s="69">
        <f t="shared" si="0"/>
        <v>0</v>
      </c>
      <c r="D18" s="69"/>
      <c r="E18" s="74">
        <v>0</v>
      </c>
      <c r="F18" s="71"/>
      <c r="H18" s="160"/>
      <c r="I18" s="161"/>
      <c r="J18" s="69">
        <f t="shared" si="1"/>
        <v>0</v>
      </c>
      <c r="K18" s="69"/>
      <c r="L18" s="74">
        <v>0</v>
      </c>
      <c r="M18" s="71"/>
    </row>
    <row r="19" spans="1:13" s="10" customFormat="1" ht="24.75" customHeight="1" x14ac:dyDescent="0.2">
      <c r="A19" s="160"/>
      <c r="B19" s="161"/>
      <c r="C19" s="69">
        <f t="shared" si="0"/>
        <v>0</v>
      </c>
      <c r="D19" s="69"/>
      <c r="E19" s="74">
        <v>0</v>
      </c>
      <c r="F19" s="71"/>
      <c r="H19" s="160"/>
      <c r="I19" s="161"/>
      <c r="J19" s="69">
        <f t="shared" si="1"/>
        <v>0</v>
      </c>
      <c r="K19" s="69"/>
      <c r="L19" s="74">
        <v>0</v>
      </c>
      <c r="M19" s="71"/>
    </row>
    <row r="20" spans="1:13" s="10" customFormat="1" ht="24.75" customHeight="1" x14ac:dyDescent="0.2">
      <c r="A20" s="160" t="s">
        <v>23</v>
      </c>
      <c r="B20" s="161"/>
      <c r="C20" s="69">
        <f>SUM(C8:C19)</f>
        <v>9000</v>
      </c>
      <c r="D20" s="69">
        <f>SUM(D8:D19)</f>
        <v>9000</v>
      </c>
      <c r="E20" s="74">
        <f>SUM(E8:E19)</f>
        <v>0</v>
      </c>
      <c r="F20" s="102">
        <f>SUM(F8:F19)</f>
        <v>0</v>
      </c>
      <c r="H20" s="160"/>
      <c r="I20" s="161"/>
      <c r="J20" s="69">
        <f t="shared" si="1"/>
        <v>0</v>
      </c>
      <c r="K20" s="69"/>
      <c r="L20" s="74">
        <v>0</v>
      </c>
      <c r="M20" s="71"/>
    </row>
    <row r="21" spans="1:13" s="10" customFormat="1" ht="24.75" customHeight="1" x14ac:dyDescent="0.2">
      <c r="H21" s="160" t="s">
        <v>23</v>
      </c>
      <c r="I21" s="161"/>
      <c r="J21" s="69">
        <f>SUM(J8:J20)</f>
        <v>4750</v>
      </c>
      <c r="K21" s="69">
        <f>SUM(K8:K20)</f>
        <v>4750</v>
      </c>
      <c r="L21" s="74">
        <f>SUM(L8:L20)</f>
        <v>0</v>
      </c>
      <c r="M21" s="102">
        <f>SUM(M8:M20)</f>
        <v>0</v>
      </c>
    </row>
    <row r="22" spans="1:13" s="10" customFormat="1" ht="24.75" customHeight="1" x14ac:dyDescent="0.2">
      <c r="A22" s="137" t="s">
        <v>29</v>
      </c>
      <c r="B22" s="137"/>
    </row>
    <row r="23" spans="1:13" s="10" customFormat="1" ht="24.75" customHeight="1" x14ac:dyDescent="0.2">
      <c r="A23" s="128" t="s">
        <v>51</v>
      </c>
      <c r="B23" s="129"/>
      <c r="C23" s="13" t="s">
        <v>52</v>
      </c>
      <c r="D23" s="13" t="s">
        <v>20</v>
      </c>
      <c r="E23" s="14" t="s">
        <v>53</v>
      </c>
      <c r="F23" s="15" t="s">
        <v>54</v>
      </c>
      <c r="H23" s="137" t="s">
        <v>39</v>
      </c>
      <c r="I23" s="137"/>
    </row>
    <row r="24" spans="1:13" s="10" customFormat="1" ht="24.75" customHeight="1" x14ac:dyDescent="0.2">
      <c r="A24" s="160" t="s">
        <v>323</v>
      </c>
      <c r="B24" s="161"/>
      <c r="C24" s="69">
        <f t="shared" ref="C24:C30" si="2">D24+E24</f>
        <v>2900</v>
      </c>
      <c r="D24" s="69">
        <v>2900</v>
      </c>
      <c r="E24" s="70">
        <v>0</v>
      </c>
      <c r="F24" s="71"/>
      <c r="H24" s="128" t="s">
        <v>51</v>
      </c>
      <c r="I24" s="129"/>
      <c r="J24" s="13" t="s">
        <v>52</v>
      </c>
      <c r="K24" s="13" t="s">
        <v>20</v>
      </c>
      <c r="L24" s="14" t="s">
        <v>53</v>
      </c>
      <c r="M24" s="15" t="s">
        <v>54</v>
      </c>
    </row>
    <row r="25" spans="1:13" s="10" customFormat="1" ht="24.75" customHeight="1" x14ac:dyDescent="0.2">
      <c r="A25" s="160" t="s">
        <v>352</v>
      </c>
      <c r="B25" s="161"/>
      <c r="C25" s="69">
        <f t="shared" si="2"/>
        <v>200</v>
      </c>
      <c r="D25" s="69">
        <v>200</v>
      </c>
      <c r="E25" s="70">
        <v>0</v>
      </c>
      <c r="F25" s="71"/>
      <c r="H25" s="160" t="s">
        <v>168</v>
      </c>
      <c r="I25" s="161"/>
      <c r="J25" s="69">
        <f>K25+L25</f>
        <v>1450</v>
      </c>
      <c r="K25" s="69">
        <v>1450</v>
      </c>
      <c r="L25" s="70">
        <v>0</v>
      </c>
      <c r="M25" s="71"/>
    </row>
    <row r="26" spans="1:13" s="10" customFormat="1" ht="24.75" customHeight="1" x14ac:dyDescent="0.2">
      <c r="A26" s="160" t="s">
        <v>255</v>
      </c>
      <c r="B26" s="161"/>
      <c r="C26" s="69">
        <f t="shared" si="2"/>
        <v>350</v>
      </c>
      <c r="D26" s="69">
        <v>350</v>
      </c>
      <c r="E26" s="70">
        <v>0</v>
      </c>
      <c r="F26" s="71"/>
      <c r="H26" s="160" t="s">
        <v>334</v>
      </c>
      <c r="I26" s="161"/>
      <c r="J26" s="69">
        <f t="shared" ref="J26:J35" si="3">K26+L26</f>
        <v>50</v>
      </c>
      <c r="K26" s="69">
        <v>50</v>
      </c>
      <c r="L26" s="70">
        <v>0</v>
      </c>
      <c r="M26" s="71"/>
    </row>
    <row r="27" spans="1:13" s="10" customFormat="1" ht="24.75" customHeight="1" x14ac:dyDescent="0.2">
      <c r="A27" s="160" t="s">
        <v>256</v>
      </c>
      <c r="B27" s="161"/>
      <c r="C27" s="69">
        <f t="shared" si="2"/>
        <v>300</v>
      </c>
      <c r="D27" s="69">
        <v>300</v>
      </c>
      <c r="E27" s="70">
        <v>0</v>
      </c>
      <c r="F27" s="71"/>
      <c r="H27" s="160" t="s">
        <v>169</v>
      </c>
      <c r="I27" s="161"/>
      <c r="J27" s="69">
        <f t="shared" si="3"/>
        <v>650</v>
      </c>
      <c r="K27" s="69">
        <v>650</v>
      </c>
      <c r="L27" s="70">
        <v>0</v>
      </c>
      <c r="M27" s="71"/>
    </row>
    <row r="28" spans="1:13" s="10" customFormat="1" ht="24.75" customHeight="1" x14ac:dyDescent="0.2">
      <c r="A28" s="160"/>
      <c r="B28" s="161"/>
      <c r="C28" s="69">
        <f t="shared" si="2"/>
        <v>0</v>
      </c>
      <c r="D28" s="69"/>
      <c r="E28" s="74">
        <v>0</v>
      </c>
      <c r="F28" s="71"/>
      <c r="H28" s="160" t="s">
        <v>335</v>
      </c>
      <c r="I28" s="161"/>
      <c r="J28" s="69">
        <f t="shared" si="3"/>
        <v>50</v>
      </c>
      <c r="K28" s="69">
        <v>50</v>
      </c>
      <c r="L28" s="70">
        <v>0</v>
      </c>
      <c r="M28" s="71"/>
    </row>
    <row r="29" spans="1:13" s="10" customFormat="1" ht="24.75" customHeight="1" x14ac:dyDescent="0.2">
      <c r="A29" s="160"/>
      <c r="B29" s="161"/>
      <c r="C29" s="69">
        <f t="shared" si="2"/>
        <v>0</v>
      </c>
      <c r="D29" s="69"/>
      <c r="E29" s="74">
        <v>0</v>
      </c>
      <c r="F29" s="71"/>
      <c r="H29" s="160"/>
      <c r="I29" s="161"/>
      <c r="J29" s="69">
        <f t="shared" si="3"/>
        <v>0</v>
      </c>
      <c r="K29" s="69"/>
      <c r="L29" s="74">
        <v>0</v>
      </c>
      <c r="M29" s="71"/>
    </row>
    <row r="30" spans="1:13" s="10" customFormat="1" ht="24.75" customHeight="1" x14ac:dyDescent="0.2">
      <c r="A30" s="160"/>
      <c r="B30" s="161"/>
      <c r="C30" s="69">
        <f t="shared" si="2"/>
        <v>0</v>
      </c>
      <c r="D30" s="69"/>
      <c r="E30" s="74">
        <v>0</v>
      </c>
      <c r="F30" s="71"/>
      <c r="H30" s="160"/>
      <c r="I30" s="161"/>
      <c r="J30" s="69">
        <f t="shared" si="3"/>
        <v>0</v>
      </c>
      <c r="K30" s="69"/>
      <c r="L30" s="74">
        <v>0</v>
      </c>
      <c r="M30" s="71"/>
    </row>
    <row r="31" spans="1:13" s="10" customFormat="1" ht="24.75" customHeight="1" x14ac:dyDescent="0.2">
      <c r="A31" s="160" t="s">
        <v>23</v>
      </c>
      <c r="B31" s="161"/>
      <c r="C31" s="69">
        <f>SUM(C24:C30)</f>
        <v>3750</v>
      </c>
      <c r="D31" s="69">
        <f>SUM(D24:D30)</f>
        <v>3750</v>
      </c>
      <c r="E31" s="74">
        <f>SUM(E24:E30)</f>
        <v>0</v>
      </c>
      <c r="F31" s="102">
        <f>SUM(F24:F30)</f>
        <v>0</v>
      </c>
      <c r="H31" s="160"/>
      <c r="I31" s="161"/>
      <c r="J31" s="69">
        <f t="shared" si="3"/>
        <v>0</v>
      </c>
      <c r="K31" s="69"/>
      <c r="L31" s="74">
        <v>0</v>
      </c>
      <c r="M31" s="71"/>
    </row>
    <row r="32" spans="1:13" s="10" customFormat="1" ht="24.75" customHeight="1" x14ac:dyDescent="0.2">
      <c r="H32" s="160"/>
      <c r="I32" s="161"/>
      <c r="J32" s="69">
        <f t="shared" si="3"/>
        <v>0</v>
      </c>
      <c r="K32" s="69"/>
      <c r="L32" s="74">
        <v>0</v>
      </c>
      <c r="M32" s="71"/>
    </row>
    <row r="33" spans="1:13" s="10" customFormat="1" ht="24.75" customHeight="1" x14ac:dyDescent="0.2">
      <c r="A33" s="137" t="s">
        <v>30</v>
      </c>
      <c r="B33" s="137"/>
      <c r="H33" s="160"/>
      <c r="I33" s="161"/>
      <c r="J33" s="69">
        <f t="shared" si="3"/>
        <v>0</v>
      </c>
      <c r="K33" s="69"/>
      <c r="L33" s="74">
        <v>0</v>
      </c>
      <c r="M33" s="71"/>
    </row>
    <row r="34" spans="1:13" s="10" customFormat="1" ht="24.75" customHeight="1" x14ac:dyDescent="0.2">
      <c r="A34" s="128" t="s">
        <v>51</v>
      </c>
      <c r="B34" s="129"/>
      <c r="C34" s="13" t="s">
        <v>52</v>
      </c>
      <c r="D34" s="13" t="s">
        <v>20</v>
      </c>
      <c r="E34" s="14" t="s">
        <v>53</v>
      </c>
      <c r="F34" s="15" t="s">
        <v>54</v>
      </c>
      <c r="H34" s="160"/>
      <c r="I34" s="161"/>
      <c r="J34" s="69">
        <f t="shared" si="3"/>
        <v>0</v>
      </c>
      <c r="K34" s="69"/>
      <c r="L34" s="74">
        <v>0</v>
      </c>
      <c r="M34" s="71"/>
    </row>
    <row r="35" spans="1:13" s="10" customFormat="1" ht="24.75" customHeight="1" x14ac:dyDescent="0.2">
      <c r="A35" s="160" t="s">
        <v>155</v>
      </c>
      <c r="B35" s="161"/>
      <c r="C35" s="69">
        <f>D35+E35</f>
        <v>1000</v>
      </c>
      <c r="D35" s="69">
        <v>1000</v>
      </c>
      <c r="E35" s="70">
        <v>0</v>
      </c>
      <c r="F35" s="71"/>
      <c r="H35" s="160"/>
      <c r="I35" s="161"/>
      <c r="J35" s="69">
        <f t="shared" si="3"/>
        <v>0</v>
      </c>
      <c r="K35" s="69"/>
      <c r="L35" s="74">
        <v>0</v>
      </c>
      <c r="M35" s="71"/>
    </row>
    <row r="36" spans="1:13" s="10" customFormat="1" ht="24.75" customHeight="1" x14ac:dyDescent="0.2">
      <c r="A36" s="160" t="s">
        <v>333</v>
      </c>
      <c r="B36" s="161"/>
      <c r="C36" s="69">
        <f>D36+E36</f>
        <v>2400</v>
      </c>
      <c r="D36" s="69">
        <v>2400</v>
      </c>
      <c r="E36" s="70">
        <v>0</v>
      </c>
      <c r="F36" s="71"/>
      <c r="H36" s="160" t="s">
        <v>23</v>
      </c>
      <c r="I36" s="161"/>
      <c r="J36" s="69">
        <f>SUM(J25:J35)</f>
        <v>2200</v>
      </c>
      <c r="K36" s="69">
        <f>SUM(K25:K35)</f>
        <v>2200</v>
      </c>
      <c r="L36" s="74">
        <f>SUM(L25:L35)</f>
        <v>0</v>
      </c>
      <c r="M36" s="102">
        <f>SUM(M25:M35)</f>
        <v>0</v>
      </c>
    </row>
    <row r="37" spans="1:13" s="10" customFormat="1" ht="24.75" customHeight="1" x14ac:dyDescent="0.2">
      <c r="A37" s="160" t="s">
        <v>156</v>
      </c>
      <c r="B37" s="161"/>
      <c r="C37" s="69">
        <f>D37+E37</f>
        <v>100</v>
      </c>
      <c r="D37" s="69">
        <v>100</v>
      </c>
      <c r="E37" s="70">
        <v>0</v>
      </c>
      <c r="F37" s="71"/>
    </row>
    <row r="38" spans="1:13" s="10" customFormat="1" ht="24.75" customHeight="1" x14ac:dyDescent="0.2">
      <c r="A38" s="160"/>
      <c r="B38" s="161"/>
      <c r="C38" s="69">
        <f>D38+E38</f>
        <v>0</v>
      </c>
      <c r="D38" s="69"/>
      <c r="E38" s="74">
        <v>0</v>
      </c>
      <c r="F38" s="71"/>
    </row>
    <row r="39" spans="1:13" s="10" customFormat="1" ht="24.75" customHeight="1" x14ac:dyDescent="0.2">
      <c r="A39" s="160"/>
      <c r="B39" s="161"/>
      <c r="C39" s="69">
        <f>D39+E39</f>
        <v>0</v>
      </c>
      <c r="D39" s="69"/>
      <c r="E39" s="74">
        <v>0</v>
      </c>
      <c r="F39" s="71"/>
    </row>
    <row r="40" spans="1:13" s="10" customFormat="1" ht="24.75" customHeight="1" x14ac:dyDescent="0.2">
      <c r="A40" s="160" t="s">
        <v>23</v>
      </c>
      <c r="B40" s="161"/>
      <c r="C40" s="69">
        <f>SUM(C35:C39)</f>
        <v>3500</v>
      </c>
      <c r="D40" s="69">
        <f>SUM(D35:D39)</f>
        <v>3500</v>
      </c>
      <c r="E40" s="74">
        <f>SUM(E35:E39)</f>
        <v>0</v>
      </c>
      <c r="F40" s="102">
        <f>SUM(F35:F39)</f>
        <v>0</v>
      </c>
    </row>
    <row r="41" spans="1:13" s="7" customFormat="1" ht="24.75" customHeight="1" x14ac:dyDescent="0.2">
      <c r="A41" s="11"/>
      <c r="B41" s="11"/>
      <c r="C41" s="11"/>
      <c r="D41" s="11"/>
      <c r="E41" s="11"/>
      <c r="F41" s="11"/>
      <c r="G41" s="10"/>
      <c r="H41" s="11"/>
      <c r="I41" s="11"/>
      <c r="K41" s="21"/>
      <c r="L41" s="133" t="s">
        <v>67</v>
      </c>
      <c r="M41" s="133"/>
    </row>
    <row r="42" spans="1:13" s="7" customFormat="1" ht="24.75" customHeight="1" x14ac:dyDescent="0.2">
      <c r="A42" s="11"/>
      <c r="B42" s="11"/>
      <c r="C42" s="11"/>
      <c r="D42" s="11"/>
      <c r="E42" s="11"/>
      <c r="F42" s="11"/>
      <c r="G42" s="10"/>
      <c r="H42" s="11"/>
      <c r="I42" s="11"/>
      <c r="J42" s="11"/>
      <c r="K42" s="20" t="s">
        <v>56</v>
      </c>
      <c r="L42" s="127" t="str">
        <f>三重県!E31</f>
        <v>２０２５年５月</v>
      </c>
      <c r="M42" s="127"/>
    </row>
    <row r="43" spans="1:13" s="10" customFormat="1" ht="24.75" customHeight="1" x14ac:dyDescent="0.2"/>
    <row r="44" spans="1:13" s="10" customFormat="1" ht="24.75" customHeight="1" x14ac:dyDescent="0.2"/>
    <row r="45" spans="1:13" ht="24.75" customHeight="1" x14ac:dyDescent="0.15"/>
    <row r="46" spans="1:13" ht="24.75" customHeight="1" x14ac:dyDescent="0.15"/>
    <row r="47" spans="1:13" ht="24.75" customHeight="1" x14ac:dyDescent="0.15"/>
    <row r="48" spans="1:13" ht="24.75"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sheetData>
  <mergeCells count="76">
    <mergeCell ref="A4:K4"/>
    <mergeCell ref="A1:M1"/>
    <mergeCell ref="E2:G2"/>
    <mergeCell ref="I2:J2"/>
    <mergeCell ref="L2:M3"/>
    <mergeCell ref="E3:G3"/>
    <mergeCell ref="I3:J3"/>
    <mergeCell ref="K2:K3"/>
    <mergeCell ref="A2:A3"/>
    <mergeCell ref="B2:C3"/>
    <mergeCell ref="H16:I16"/>
    <mergeCell ref="A5:K5"/>
    <mergeCell ref="A6:B6"/>
    <mergeCell ref="A7:B7"/>
    <mergeCell ref="H7:I7"/>
    <mergeCell ref="A8:B8"/>
    <mergeCell ref="A11:B11"/>
    <mergeCell ref="A12:B12"/>
    <mergeCell ref="A14:B14"/>
    <mergeCell ref="A16:B16"/>
    <mergeCell ref="A15:B15"/>
    <mergeCell ref="A13:B13"/>
    <mergeCell ref="H12:I12"/>
    <mergeCell ref="A9:B9"/>
    <mergeCell ref="A10:B10"/>
    <mergeCell ref="H14:I14"/>
    <mergeCell ref="H17:I17"/>
    <mergeCell ref="A28:B28"/>
    <mergeCell ref="H21:I21"/>
    <mergeCell ref="H20:I20"/>
    <mergeCell ref="A27:B27"/>
    <mergeCell ref="A22:B22"/>
    <mergeCell ref="H18:I18"/>
    <mergeCell ref="A17:B17"/>
    <mergeCell ref="A18:B18"/>
    <mergeCell ref="A19:B19"/>
    <mergeCell ref="A20:B20"/>
    <mergeCell ref="A23:B23"/>
    <mergeCell ref="A25:B25"/>
    <mergeCell ref="A30:B30"/>
    <mergeCell ref="A24:B24"/>
    <mergeCell ref="A38:B38"/>
    <mergeCell ref="A33:B33"/>
    <mergeCell ref="A26:B26"/>
    <mergeCell ref="A36:B36"/>
    <mergeCell ref="A37:B37"/>
    <mergeCell ref="A34:B34"/>
    <mergeCell ref="A35:B35"/>
    <mergeCell ref="A31:B31"/>
    <mergeCell ref="L42:M42"/>
    <mergeCell ref="H36:I36"/>
    <mergeCell ref="H24:I24"/>
    <mergeCell ref="H30:I30"/>
    <mergeCell ref="H31:I31"/>
    <mergeCell ref="H35:I35"/>
    <mergeCell ref="H26:I26"/>
    <mergeCell ref="H32:I32"/>
    <mergeCell ref="H33:I33"/>
    <mergeCell ref="H25:I25"/>
    <mergeCell ref="L41:M41"/>
    <mergeCell ref="A40:B40"/>
    <mergeCell ref="H6:I6"/>
    <mergeCell ref="H13:I13"/>
    <mergeCell ref="H15:I15"/>
    <mergeCell ref="H8:I8"/>
    <mergeCell ref="H9:I9"/>
    <mergeCell ref="H11:I11"/>
    <mergeCell ref="H10:I10"/>
    <mergeCell ref="H19:I19"/>
    <mergeCell ref="H28:I28"/>
    <mergeCell ref="H29:I29"/>
    <mergeCell ref="H27:I27"/>
    <mergeCell ref="H34:I34"/>
    <mergeCell ref="H23:I23"/>
    <mergeCell ref="A39:B39"/>
    <mergeCell ref="A29:B29"/>
  </mergeCells>
  <phoneticPr fontId="2"/>
  <pageMargins left="0" right="0" top="0.6692913385826772" bottom="0.98425196850393704"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取扱基準3-1</vt:lpstr>
      <vt:lpstr>取扱基準3-2</vt:lpstr>
      <vt:lpstr>取扱基準3-3</vt:lpstr>
      <vt:lpstr>三重県</vt:lpstr>
      <vt:lpstr>桑名・桑名郡・いなべ市・員弁郡・四日市</vt:lpstr>
      <vt:lpstr>三重郡・鈴鹿市・亀山</vt:lpstr>
      <vt:lpstr>津市・松阪市</vt:lpstr>
      <vt:lpstr>多気郡・伊勢市・度会郡・鳥羽市</vt:lpstr>
      <vt:lpstr>志摩市・尾鷲市・熊野市・北・南牟婁郡</vt:lpstr>
      <vt:lpstr>伊賀・名張・新宮</vt:lpstr>
      <vt:lpstr>三重郡・鈴鹿市・亀山!Print_Area</vt:lpstr>
    </vt:vector>
  </TitlesOfParts>
  <Company>中日興業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dc:creator>
  <cp:lastModifiedBy>松浦主任KOKOKU21</cp:lastModifiedBy>
  <cp:lastPrinted>2025-03-26T02:22:30Z</cp:lastPrinted>
  <dcterms:created xsi:type="dcterms:W3CDTF">1999-02-13T00:14:02Z</dcterms:created>
  <dcterms:modified xsi:type="dcterms:W3CDTF">2025-04-25T03:55:02Z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1566419182</vt:i4>
  </property>
  <property fmtid="{D5CDD505-2E9C-101B-9397-08002B2CF9AE}" pid="3" name="_EmailSubject">
    <vt:lpwstr>20年後期全域配布部数表をお送りします</vt:lpwstr>
  </property>
  <property fmtid="{D5CDD505-2E9C-101B-9397-08002B2CF9AE}" pid="4" name="_AuthorEmail">
    <vt:lpwstr>hayakw.t@chunichi.co.jp</vt:lpwstr>
  </property>
  <property fmtid="{D5CDD505-2E9C-101B-9397-08002B2CF9AE}" pid="5" name="_AuthorEmailDisplayName">
    <vt:lpwstr>早川　徹</vt:lpwstr>
  </property>
  <property fmtid="{D5CDD505-2E9C-101B-9397-08002B2CF9AE}" pid="6" name="_ReviewingToolsShownOnce">
    <vt:lpwstr/>
  </property>
</Properties>
</file>