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hust00\中日興業\HP\"/>
    </mc:Choice>
  </mc:AlternateContent>
  <xr:revisionPtr revIDLastSave="0" documentId="8_{BAD9B77D-560D-4367-8BD7-070B702D1761}" xr6:coauthVersionLast="47" xr6:coauthVersionMax="47" xr10:uidLastSave="{00000000-0000-0000-0000-000000000000}"/>
  <bookViews>
    <workbookView xWindow="-120" yWindow="-120" windowWidth="19440" windowHeight="14880" tabRatio="842" activeTab="3" xr2:uid="{00000000-000D-0000-FFFF-FFFF00000000}"/>
  </bookViews>
  <sheets>
    <sheet name="取扱基準3-1" sheetId="21" r:id="rId1"/>
    <sheet name="取扱基準3-2" sheetId="22" r:id="rId2"/>
    <sheet name="取扱基準3-3" sheetId="24" r:id="rId3"/>
    <sheet name="名古屋市" sheetId="1" r:id="rId4"/>
    <sheet name="中･東･中村" sheetId="19" r:id="rId5"/>
    <sheet name="西･北" sheetId="18" r:id="rId6"/>
    <sheet name="千種・名東" sheetId="14" r:id="rId7"/>
    <sheet name="守山・昭和" sheetId="15" r:id="rId8"/>
    <sheet name="天白・瑞穂" sheetId="20" r:id="rId9"/>
    <sheet name="南・緑" sheetId="17" r:id="rId10"/>
    <sheet name="熱田・港・中川" sheetId="16" r:id="rId11"/>
    <sheet name="尾張地区" sheetId="25" r:id="rId12"/>
    <sheet name="一宮" sheetId="26" r:id="rId13"/>
    <sheet name="稲沢・津島・愛西市・弥富・あま・海部" sheetId="27" r:id="rId14"/>
    <sheet name="清須・北名古屋・西春日井・岩倉・江南・丹羽" sheetId="28" r:id="rId15"/>
    <sheet name="犬山・小牧・春日井" sheetId="29" r:id="rId16"/>
    <sheet name="瀬戸・尾張旭・日進・豊明" sheetId="30" r:id="rId17"/>
    <sheet name="長久手・東郷・大府・東海" sheetId="31" r:id="rId18"/>
    <sheet name="知多市・半田・常滑・知多郡" sheetId="32" r:id="rId19"/>
    <sheet name="三河地区" sheetId="33" r:id="rId20"/>
    <sheet name="刈谷・高浜・碧南・安城・知立" sheetId="34" r:id="rId21"/>
    <sheet name="豊田・みよし" sheetId="35" r:id="rId22"/>
    <sheet name="岡崎・額田・西尾" sheetId="36" r:id="rId23"/>
    <sheet name="蒲郡・豊川・新城・北設楽" sheetId="37" r:id="rId24"/>
    <sheet name="豊橋・田原" sheetId="38" r:id="rId25"/>
  </sheets>
  <definedNames>
    <definedName name="_xlnm.Print_Area" localSheetId="9">南・緑!$A$1:$M$39</definedName>
  </definedNames>
  <calcPr calcId="181029"/>
</workbook>
</file>

<file path=xl/calcChain.xml><?xml version="1.0" encoding="utf-8"?>
<calcChain xmlns="http://schemas.openxmlformats.org/spreadsheetml/2006/main">
  <c r="C15" i="34" l="1"/>
  <c r="C9" i="37"/>
  <c r="D3" i="33"/>
  <c r="L2" i="38" s="1"/>
  <c r="D2" i="33"/>
  <c r="D1" i="33"/>
  <c r="E2" i="38" s="1"/>
  <c r="B3" i="33"/>
  <c r="B2" i="33"/>
  <c r="B3" i="36" s="1"/>
  <c r="B1" i="33"/>
  <c r="D3" i="25"/>
  <c r="D2" i="25"/>
  <c r="D1" i="25"/>
  <c r="B3" i="25"/>
  <c r="B2" i="25"/>
  <c r="B1" i="25"/>
  <c r="E25" i="33"/>
  <c r="L42" i="38" s="1"/>
  <c r="E37" i="25"/>
  <c r="F40" i="38"/>
  <c r="E40" i="38"/>
  <c r="D21" i="33" s="1"/>
  <c r="D40" i="38"/>
  <c r="C21" i="33" s="1"/>
  <c r="C40" i="38"/>
  <c r="B21" i="33" s="1"/>
  <c r="C35" i="38"/>
  <c r="C34" i="38"/>
  <c r="C33" i="38"/>
  <c r="C32" i="38"/>
  <c r="C31" i="38"/>
  <c r="C30" i="38"/>
  <c r="C29" i="38"/>
  <c r="C28" i="38"/>
  <c r="C27" i="38"/>
  <c r="C26" i="38"/>
  <c r="C25" i="38"/>
  <c r="C24" i="38"/>
  <c r="L23" i="38"/>
  <c r="C23" i="38"/>
  <c r="J22" i="38"/>
  <c r="C22" i="38"/>
  <c r="J21" i="38"/>
  <c r="C21" i="38"/>
  <c r="J20" i="38"/>
  <c r="C20" i="38"/>
  <c r="J19" i="38"/>
  <c r="C19" i="38"/>
  <c r="J18" i="38"/>
  <c r="C18" i="38"/>
  <c r="J17" i="38"/>
  <c r="C17" i="38"/>
  <c r="M16" i="38"/>
  <c r="K16" i="38"/>
  <c r="J16" i="38"/>
  <c r="C16" i="38"/>
  <c r="J15" i="38"/>
  <c r="C15" i="38"/>
  <c r="J14" i="38"/>
  <c r="C14" i="38"/>
  <c r="J13" i="38"/>
  <c r="C13" i="38"/>
  <c r="J12" i="38"/>
  <c r="C12" i="38"/>
  <c r="M11" i="38"/>
  <c r="M23" i="38" s="1"/>
  <c r="K11" i="38"/>
  <c r="K23" i="38" s="1"/>
  <c r="J11" i="38"/>
  <c r="C11" i="38"/>
  <c r="J10" i="38"/>
  <c r="C10" i="38"/>
  <c r="J9" i="38"/>
  <c r="C9" i="38"/>
  <c r="J8" i="38"/>
  <c r="C8" i="38"/>
  <c r="E3" i="38"/>
  <c r="B3" i="38"/>
  <c r="I2" i="38"/>
  <c r="B2" i="38"/>
  <c r="F39" i="37"/>
  <c r="E39" i="37"/>
  <c r="D39" i="37"/>
  <c r="C39" i="37" s="1"/>
  <c r="B18" i="33" s="1"/>
  <c r="J38" i="37"/>
  <c r="C38" i="37"/>
  <c r="M37" i="37"/>
  <c r="L37" i="37"/>
  <c r="K37" i="37"/>
  <c r="J37" i="37" s="1"/>
  <c r="C37" i="37"/>
  <c r="J36" i="37"/>
  <c r="C36" i="37"/>
  <c r="J35" i="37"/>
  <c r="C35" i="37"/>
  <c r="J34" i="37"/>
  <c r="C34" i="37"/>
  <c r="J33" i="37"/>
  <c r="C33" i="37"/>
  <c r="J32" i="37"/>
  <c r="J31" i="37"/>
  <c r="C31" i="37"/>
  <c r="M30" i="37"/>
  <c r="M39" i="37" s="1"/>
  <c r="L30" i="37"/>
  <c r="L39" i="37" s="1"/>
  <c r="K30" i="37"/>
  <c r="J30" i="37" s="1"/>
  <c r="C30" i="37"/>
  <c r="J29" i="37"/>
  <c r="C29" i="37"/>
  <c r="J28" i="37"/>
  <c r="C28" i="37"/>
  <c r="J27" i="37"/>
  <c r="C27" i="37"/>
  <c r="J26" i="37"/>
  <c r="C26" i="37"/>
  <c r="C25" i="37"/>
  <c r="C24" i="37"/>
  <c r="C23" i="37"/>
  <c r="M22" i="37"/>
  <c r="K22" i="37"/>
  <c r="C22" i="37"/>
  <c r="J21" i="37"/>
  <c r="C21" i="37"/>
  <c r="M20" i="37"/>
  <c r="L20" i="37"/>
  <c r="J20" i="37" s="1"/>
  <c r="K20" i="37"/>
  <c r="C20" i="37"/>
  <c r="J19" i="37"/>
  <c r="C19" i="37"/>
  <c r="J18" i="37"/>
  <c r="C18" i="37"/>
  <c r="J17" i="37"/>
  <c r="C17" i="37"/>
  <c r="J16" i="37"/>
  <c r="C16" i="37"/>
  <c r="J15" i="37"/>
  <c r="C15" i="37"/>
  <c r="J14" i="37"/>
  <c r="M12" i="37"/>
  <c r="L12" i="37"/>
  <c r="L22" i="37" s="1"/>
  <c r="D19" i="33" s="1"/>
  <c r="K12" i="37"/>
  <c r="J12" i="37"/>
  <c r="J11" i="37"/>
  <c r="F11" i="37"/>
  <c r="E11" i="37"/>
  <c r="D17" i="33" s="1"/>
  <c r="D11" i="37"/>
  <c r="C17" i="33" s="1"/>
  <c r="J10" i="37"/>
  <c r="C10" i="37"/>
  <c r="J9" i="37"/>
  <c r="J8" i="37"/>
  <c r="C8" i="37"/>
  <c r="C11" i="37" s="1"/>
  <c r="B17" i="33" s="1"/>
  <c r="E3" i="37"/>
  <c r="B3" i="37"/>
  <c r="L2" i="37"/>
  <c r="I2" i="37"/>
  <c r="E2" i="37"/>
  <c r="B2" i="37"/>
  <c r="M42" i="36"/>
  <c r="L42" i="36"/>
  <c r="K42" i="36"/>
  <c r="J42" i="36" s="1"/>
  <c r="B16" i="33" s="1"/>
  <c r="J41" i="36"/>
  <c r="C41" i="36"/>
  <c r="J40" i="36"/>
  <c r="F40" i="36"/>
  <c r="E40" i="36"/>
  <c r="D40" i="36"/>
  <c r="C40" i="36"/>
  <c r="J39" i="36"/>
  <c r="C39" i="36"/>
  <c r="J38" i="36"/>
  <c r="C38" i="36"/>
  <c r="J37" i="36"/>
  <c r="C37" i="36"/>
  <c r="J36" i="36"/>
  <c r="C36" i="36"/>
  <c r="J35" i="36"/>
  <c r="C35" i="36"/>
  <c r="J34" i="36"/>
  <c r="C34" i="36"/>
  <c r="J33" i="36"/>
  <c r="C33" i="36"/>
  <c r="J32" i="36"/>
  <c r="C32" i="36"/>
  <c r="J31" i="36"/>
  <c r="F31" i="36"/>
  <c r="F42" i="36" s="1"/>
  <c r="E31" i="36"/>
  <c r="E42" i="36" s="1"/>
  <c r="D14" i="33" s="1"/>
  <c r="D31" i="36"/>
  <c r="D42" i="36" s="1"/>
  <c r="J30" i="36"/>
  <c r="J29" i="36"/>
  <c r="C29" i="36"/>
  <c r="J28" i="36"/>
  <c r="C28" i="36"/>
  <c r="J27" i="36"/>
  <c r="C27" i="36"/>
  <c r="J26" i="36"/>
  <c r="C26" i="36"/>
  <c r="J25" i="36"/>
  <c r="C25" i="36"/>
  <c r="J24" i="36"/>
  <c r="C24" i="36"/>
  <c r="J23" i="36"/>
  <c r="C23" i="36"/>
  <c r="J22" i="36"/>
  <c r="C22" i="36"/>
  <c r="J21" i="36"/>
  <c r="C21" i="36"/>
  <c r="J20" i="36"/>
  <c r="C20" i="36"/>
  <c r="J19" i="36"/>
  <c r="C19" i="36"/>
  <c r="C18" i="36"/>
  <c r="C17" i="36"/>
  <c r="C16" i="36"/>
  <c r="M15" i="36"/>
  <c r="E15" i="33" s="1"/>
  <c r="L15" i="36"/>
  <c r="K15" i="36"/>
  <c r="J15" i="36" s="1"/>
  <c r="B15" i="33" s="1"/>
  <c r="C15" i="36"/>
  <c r="J14" i="36"/>
  <c r="C14" i="36"/>
  <c r="J13" i="36"/>
  <c r="C13" i="36"/>
  <c r="J12" i="36"/>
  <c r="C12" i="36"/>
  <c r="J11" i="36"/>
  <c r="C11" i="36"/>
  <c r="J10" i="36"/>
  <c r="C10" i="36"/>
  <c r="J9" i="36"/>
  <c r="C9" i="36"/>
  <c r="J8" i="36"/>
  <c r="C8" i="36"/>
  <c r="E3" i="36"/>
  <c r="L2" i="36"/>
  <c r="I2" i="36"/>
  <c r="E2" i="36"/>
  <c r="B2" i="36"/>
  <c r="M42" i="35"/>
  <c r="L42" i="35"/>
  <c r="K42" i="35"/>
  <c r="C13" i="33" s="1"/>
  <c r="F42" i="35"/>
  <c r="E42" i="35"/>
  <c r="D42" i="35"/>
  <c r="J41" i="35"/>
  <c r="C41" i="35"/>
  <c r="J40" i="35"/>
  <c r="C40" i="35"/>
  <c r="J39" i="35"/>
  <c r="C39" i="35"/>
  <c r="J38" i="35"/>
  <c r="J37" i="35"/>
  <c r="J36" i="35"/>
  <c r="J35" i="35"/>
  <c r="J34" i="35"/>
  <c r="C33" i="35"/>
  <c r="J33" i="35"/>
  <c r="C32" i="35"/>
  <c r="J32" i="35"/>
  <c r="C31" i="35"/>
  <c r="J31" i="35"/>
  <c r="C30" i="35"/>
  <c r="J30" i="35"/>
  <c r="C29" i="35"/>
  <c r="J29" i="35"/>
  <c r="C28" i="35"/>
  <c r="C27" i="35"/>
  <c r="C26" i="35"/>
  <c r="C25" i="35"/>
  <c r="C24" i="35"/>
  <c r="J24" i="35"/>
  <c r="C23" i="35"/>
  <c r="C22" i="35"/>
  <c r="C21" i="35"/>
  <c r="M21" i="35"/>
  <c r="L21" i="35"/>
  <c r="K21" i="35"/>
  <c r="J21" i="35"/>
  <c r="C20" i="35"/>
  <c r="J20" i="35"/>
  <c r="C19" i="35"/>
  <c r="J19" i="35"/>
  <c r="C18" i="35"/>
  <c r="C17" i="35"/>
  <c r="M17" i="35"/>
  <c r="M23" i="35" s="1"/>
  <c r="L17" i="35"/>
  <c r="L23" i="35" s="1"/>
  <c r="K17" i="35"/>
  <c r="C16" i="35"/>
  <c r="J16" i="35"/>
  <c r="C15" i="35"/>
  <c r="J15" i="35"/>
  <c r="C14" i="35"/>
  <c r="J14" i="35"/>
  <c r="C13" i="35"/>
  <c r="J13" i="35"/>
  <c r="C12" i="35"/>
  <c r="J12" i="35"/>
  <c r="C11" i="35"/>
  <c r="J11" i="35"/>
  <c r="C10" i="35"/>
  <c r="J10" i="35"/>
  <c r="C9" i="35"/>
  <c r="J9" i="35"/>
  <c r="J8" i="35"/>
  <c r="C8" i="35"/>
  <c r="E3" i="35"/>
  <c r="B3" i="35"/>
  <c r="L2" i="35"/>
  <c r="I2" i="35"/>
  <c r="E2" i="35"/>
  <c r="B2" i="35"/>
  <c r="M39" i="34"/>
  <c r="E11" i="33" s="1"/>
  <c r="L39" i="34"/>
  <c r="K39" i="34"/>
  <c r="C11" i="33" s="1"/>
  <c r="F39" i="34"/>
  <c r="E9" i="33" s="1"/>
  <c r="E39" i="34"/>
  <c r="D39" i="34"/>
  <c r="C9" i="33" s="1"/>
  <c r="C38" i="34"/>
  <c r="C37" i="34"/>
  <c r="J36" i="34"/>
  <c r="C36" i="34"/>
  <c r="J35" i="34"/>
  <c r="C35" i="34"/>
  <c r="J34" i="34"/>
  <c r="C34" i="34"/>
  <c r="J33" i="34"/>
  <c r="C33" i="34"/>
  <c r="J32" i="34"/>
  <c r="C32" i="34"/>
  <c r="C31" i="34"/>
  <c r="C30" i="34"/>
  <c r="M28" i="34"/>
  <c r="E10" i="33" s="1"/>
  <c r="L28" i="34"/>
  <c r="D10" i="33" s="1"/>
  <c r="K28" i="34"/>
  <c r="J27" i="34"/>
  <c r="J26" i="34"/>
  <c r="F26" i="34"/>
  <c r="E8" i="33" s="1"/>
  <c r="E26" i="34"/>
  <c r="D26" i="34"/>
  <c r="C8" i="33" s="1"/>
  <c r="J25" i="34"/>
  <c r="C25" i="34"/>
  <c r="J24" i="34"/>
  <c r="C23" i="34"/>
  <c r="J22" i="34"/>
  <c r="C22" i="34"/>
  <c r="J21" i="34"/>
  <c r="C21" i="34"/>
  <c r="J20" i="34"/>
  <c r="J19" i="34"/>
  <c r="J18" i="34"/>
  <c r="J17" i="34"/>
  <c r="F17" i="34"/>
  <c r="E7" i="33" s="1"/>
  <c r="E17" i="34"/>
  <c r="D7" i="33" s="1"/>
  <c r="D17" i="34"/>
  <c r="C7" i="33" s="1"/>
  <c r="J16" i="34"/>
  <c r="C16" i="34"/>
  <c r="J15" i="34"/>
  <c r="J14" i="34"/>
  <c r="C14" i="34"/>
  <c r="J13" i="34"/>
  <c r="C13" i="34"/>
  <c r="J12" i="34"/>
  <c r="C12" i="34"/>
  <c r="J11" i="34"/>
  <c r="C11" i="34"/>
  <c r="J10" i="34"/>
  <c r="C10" i="34"/>
  <c r="J9" i="34"/>
  <c r="C9" i="34"/>
  <c r="J8" i="34"/>
  <c r="C8" i="34"/>
  <c r="I3" i="34"/>
  <c r="E3" i="34"/>
  <c r="B3" i="34"/>
  <c r="L2" i="34"/>
  <c r="I2" i="34"/>
  <c r="E2" i="34"/>
  <c r="B2" i="34"/>
  <c r="E21" i="33"/>
  <c r="E19" i="33"/>
  <c r="C19" i="33"/>
  <c r="E18" i="33"/>
  <c r="D18" i="33"/>
  <c r="E17" i="33"/>
  <c r="E16" i="33"/>
  <c r="D16" i="33"/>
  <c r="C16" i="33"/>
  <c r="D15" i="33"/>
  <c r="E13" i="33"/>
  <c r="D13" i="33"/>
  <c r="D11" i="33"/>
  <c r="D9" i="33"/>
  <c r="D8" i="33"/>
  <c r="J42" i="35" l="1"/>
  <c r="B13" i="33" s="1"/>
  <c r="K23" i="35"/>
  <c r="M25" i="35"/>
  <c r="E12" i="33" s="1"/>
  <c r="L41" i="34"/>
  <c r="L41" i="37"/>
  <c r="J28" i="34"/>
  <c r="B10" i="33" s="1"/>
  <c r="L44" i="35"/>
  <c r="L44" i="36"/>
  <c r="C18" i="33"/>
  <c r="I3" i="36"/>
  <c r="E14" i="33"/>
  <c r="K25" i="35"/>
  <c r="J23" i="35"/>
  <c r="L25" i="35"/>
  <c r="D12" i="33" s="1"/>
  <c r="D23" i="33" s="1"/>
  <c r="C14" i="33"/>
  <c r="C42" i="36"/>
  <c r="B14" i="33" s="1"/>
  <c r="I3" i="38"/>
  <c r="E22" i="33"/>
  <c r="J22" i="37"/>
  <c r="B19" i="33" s="1"/>
  <c r="I3" i="37"/>
  <c r="E20" i="33"/>
  <c r="J23" i="38"/>
  <c r="B22" i="33" s="1"/>
  <c r="C22" i="33"/>
  <c r="J17" i="35"/>
  <c r="C42" i="35"/>
  <c r="C17" i="34"/>
  <c r="B7" i="33" s="1"/>
  <c r="C26" i="34"/>
  <c r="B8" i="33" s="1"/>
  <c r="C39" i="34"/>
  <c r="B9" i="33" s="1"/>
  <c r="J39" i="34"/>
  <c r="B11" i="33" s="1"/>
  <c r="C31" i="36"/>
  <c r="K39" i="37"/>
  <c r="C10" i="33"/>
  <c r="C15" i="33"/>
  <c r="I3" i="35" l="1"/>
  <c r="E23" i="33"/>
  <c r="C20" i="33"/>
  <c r="J39" i="37"/>
  <c r="B20" i="33" s="1"/>
  <c r="J25" i="35"/>
  <c r="B12" i="33" s="1"/>
  <c r="B23" i="33" s="1"/>
  <c r="C12" i="33"/>
  <c r="C23" i="33" s="1"/>
  <c r="L42" i="32" l="1"/>
  <c r="M40" i="32"/>
  <c r="L40" i="32"/>
  <c r="K40" i="32"/>
  <c r="J40" i="32" s="1"/>
  <c r="B34" i="25" s="1"/>
  <c r="F40" i="32"/>
  <c r="E40" i="32"/>
  <c r="D32" i="25" s="1"/>
  <c r="D40" i="32"/>
  <c r="C40" i="32" s="1"/>
  <c r="B32" i="25" s="1"/>
  <c r="J39" i="32"/>
  <c r="C39" i="32"/>
  <c r="J38" i="32"/>
  <c r="C38" i="32"/>
  <c r="J37" i="32"/>
  <c r="C37" i="32"/>
  <c r="J36" i="32"/>
  <c r="C35" i="32"/>
  <c r="J35" i="32"/>
  <c r="C34" i="32"/>
  <c r="J34" i="32"/>
  <c r="C33" i="32"/>
  <c r="J33" i="32"/>
  <c r="C32" i="32"/>
  <c r="J32" i="32"/>
  <c r="C31" i="32"/>
  <c r="J31" i="32"/>
  <c r="C30" i="32"/>
  <c r="J30" i="32"/>
  <c r="C29" i="32"/>
  <c r="J29" i="32"/>
  <c r="C28" i="32"/>
  <c r="J28" i="32"/>
  <c r="C27" i="32"/>
  <c r="J27" i="32"/>
  <c r="C26" i="32"/>
  <c r="J26" i="32"/>
  <c r="C25" i="32"/>
  <c r="J25" i="32"/>
  <c r="J24" i="32"/>
  <c r="C24" i="32"/>
  <c r="J23" i="32"/>
  <c r="F20" i="32"/>
  <c r="E31" i="25" s="1"/>
  <c r="E20" i="32"/>
  <c r="D20" i="32"/>
  <c r="M19" i="32"/>
  <c r="L19" i="32"/>
  <c r="D33" i="25" s="1"/>
  <c r="K19" i="32"/>
  <c r="C19" i="32"/>
  <c r="J18" i="32"/>
  <c r="C18" i="32"/>
  <c r="J17" i="32"/>
  <c r="C17" i="32"/>
  <c r="J16" i="32"/>
  <c r="J15" i="32"/>
  <c r="J14" i="32"/>
  <c r="J13" i="32"/>
  <c r="C13" i="32"/>
  <c r="J12" i="32"/>
  <c r="C12" i="32"/>
  <c r="J11" i="32"/>
  <c r="C11" i="32"/>
  <c r="J10" i="32"/>
  <c r="C10" i="32"/>
  <c r="J9" i="32"/>
  <c r="C9" i="32"/>
  <c r="J8" i="32"/>
  <c r="J19" i="32" s="1"/>
  <c r="B33" i="25" s="1"/>
  <c r="C8" i="32"/>
  <c r="E3" i="32"/>
  <c r="B3" i="32"/>
  <c r="L2" i="32"/>
  <c r="I2" i="32"/>
  <c r="E2" i="32"/>
  <c r="B2" i="32"/>
  <c r="L40" i="31"/>
  <c r="M38" i="31"/>
  <c r="L38" i="31"/>
  <c r="D30" i="25" s="1"/>
  <c r="K38" i="31"/>
  <c r="J38" i="31" s="1"/>
  <c r="B30" i="25" s="1"/>
  <c r="F38" i="31"/>
  <c r="E38" i="31"/>
  <c r="D38" i="31"/>
  <c r="C28" i="25" s="1"/>
  <c r="J37" i="31"/>
  <c r="C37" i="31"/>
  <c r="J36" i="31"/>
  <c r="C36" i="31"/>
  <c r="J35" i="31"/>
  <c r="C35" i="31"/>
  <c r="C34" i="31"/>
  <c r="C33" i="31"/>
  <c r="J32" i="31"/>
  <c r="C32" i="31"/>
  <c r="J31" i="31"/>
  <c r="C31" i="31"/>
  <c r="J30" i="31"/>
  <c r="C30" i="31"/>
  <c r="J29" i="31"/>
  <c r="C29" i="31"/>
  <c r="J28" i="31"/>
  <c r="C28" i="31"/>
  <c r="J27" i="31"/>
  <c r="C27" i="31"/>
  <c r="J26" i="31"/>
  <c r="C26" i="31"/>
  <c r="J25" i="31"/>
  <c r="C25" i="31"/>
  <c r="J24" i="31"/>
  <c r="C24" i="31"/>
  <c r="M20" i="31"/>
  <c r="L20" i="31"/>
  <c r="D29" i="25" s="1"/>
  <c r="K20" i="31"/>
  <c r="C29" i="25" s="1"/>
  <c r="F20" i="31"/>
  <c r="E20" i="31"/>
  <c r="D27" i="25" s="1"/>
  <c r="D20" i="31"/>
  <c r="C27" i="25" s="1"/>
  <c r="C20" i="31"/>
  <c r="B27" i="25" s="1"/>
  <c r="J19" i="31"/>
  <c r="C19" i="31"/>
  <c r="J18" i="31"/>
  <c r="C18" i="31"/>
  <c r="J17" i="31"/>
  <c r="C17" i="31"/>
  <c r="J16" i="31"/>
  <c r="C16" i="31"/>
  <c r="C15" i="31"/>
  <c r="J13" i="31"/>
  <c r="C14" i="31"/>
  <c r="J12" i="31"/>
  <c r="C13" i="31"/>
  <c r="J11" i="31"/>
  <c r="C12" i="31"/>
  <c r="J10" i="31"/>
  <c r="C11" i="31"/>
  <c r="C10" i="31"/>
  <c r="J9" i="31"/>
  <c r="C9" i="31"/>
  <c r="J8" i="31"/>
  <c r="C8" i="31"/>
  <c r="E3" i="31"/>
  <c r="B3" i="31"/>
  <c r="L2" i="31"/>
  <c r="I2" i="31"/>
  <c r="E2" i="31"/>
  <c r="B2" i="31"/>
  <c r="L41" i="30"/>
  <c r="M39" i="30"/>
  <c r="E26" i="25" s="1"/>
  <c r="L39" i="30"/>
  <c r="K39" i="30"/>
  <c r="J39" i="30"/>
  <c r="B26" i="25" s="1"/>
  <c r="F39" i="30"/>
  <c r="E24" i="25" s="1"/>
  <c r="E39" i="30"/>
  <c r="D39" i="30"/>
  <c r="C39" i="30"/>
  <c r="B24" i="25" s="1"/>
  <c r="J38" i="30"/>
  <c r="C38" i="30"/>
  <c r="J37" i="30"/>
  <c r="C37" i="30"/>
  <c r="J36" i="30"/>
  <c r="C36" i="30"/>
  <c r="J35" i="30"/>
  <c r="C35" i="30"/>
  <c r="J34" i="30"/>
  <c r="C34" i="30"/>
  <c r="J33" i="30"/>
  <c r="C33" i="30"/>
  <c r="J32" i="30"/>
  <c r="C32" i="30"/>
  <c r="J31" i="30"/>
  <c r="C31" i="30"/>
  <c r="J30" i="30"/>
  <c r="J29" i="30"/>
  <c r="J28" i="30"/>
  <c r="F27" i="30"/>
  <c r="I3" i="30" s="1"/>
  <c r="E27" i="30"/>
  <c r="D27" i="30"/>
  <c r="C27" i="30" s="1"/>
  <c r="B23" i="25" s="1"/>
  <c r="C26" i="30"/>
  <c r="C25" i="30"/>
  <c r="M24" i="30"/>
  <c r="L24" i="30"/>
  <c r="K24" i="30"/>
  <c r="C25" i="25" s="1"/>
  <c r="J24" i="30"/>
  <c r="B25" i="25" s="1"/>
  <c r="C24" i="30"/>
  <c r="J23" i="30"/>
  <c r="C23" i="30"/>
  <c r="J22" i="30"/>
  <c r="J21" i="30"/>
  <c r="C21" i="30"/>
  <c r="J20" i="30"/>
  <c r="C20" i="30"/>
  <c r="J19" i="30"/>
  <c r="C19" i="30"/>
  <c r="J18" i="30"/>
  <c r="C18" i="30"/>
  <c r="J17" i="30"/>
  <c r="C17" i="30"/>
  <c r="J16" i="30"/>
  <c r="C16" i="30"/>
  <c r="J15" i="30"/>
  <c r="C15" i="30"/>
  <c r="J14" i="30"/>
  <c r="C14" i="30"/>
  <c r="J13" i="30"/>
  <c r="C13" i="30"/>
  <c r="J12" i="30"/>
  <c r="C12" i="30"/>
  <c r="J11" i="30"/>
  <c r="C11" i="30"/>
  <c r="J10" i="30"/>
  <c r="C10" i="30"/>
  <c r="J9" i="30"/>
  <c r="C9" i="30"/>
  <c r="J8" i="30"/>
  <c r="C8" i="30"/>
  <c r="E3" i="30"/>
  <c r="B3" i="30"/>
  <c r="L2" i="30"/>
  <c r="I2" i="30"/>
  <c r="E2" i="30"/>
  <c r="B2" i="30"/>
  <c r="L42" i="29"/>
  <c r="M39" i="29"/>
  <c r="L39" i="29"/>
  <c r="K39" i="29"/>
  <c r="C22" i="25" s="1"/>
  <c r="J39" i="29"/>
  <c r="B22" i="25" s="1"/>
  <c r="F39" i="29"/>
  <c r="E39" i="29"/>
  <c r="D39" i="29"/>
  <c r="C21" i="25" s="1"/>
  <c r="C39" i="29"/>
  <c r="B21" i="25" s="1"/>
  <c r="J38" i="29"/>
  <c r="C38" i="29"/>
  <c r="J37" i="29"/>
  <c r="J36" i="29"/>
  <c r="J35" i="29"/>
  <c r="C35" i="29"/>
  <c r="J34" i="29"/>
  <c r="C34" i="29"/>
  <c r="J33" i="29"/>
  <c r="C33" i="29"/>
  <c r="C32" i="29"/>
  <c r="J31" i="29"/>
  <c r="C31" i="29"/>
  <c r="J30" i="29"/>
  <c r="C30" i="29"/>
  <c r="J29" i="29"/>
  <c r="C29" i="29"/>
  <c r="J28" i="29"/>
  <c r="C28" i="29"/>
  <c r="J27" i="29"/>
  <c r="C27" i="29"/>
  <c r="J26" i="29"/>
  <c r="C26" i="29"/>
  <c r="J25" i="29"/>
  <c r="C25" i="29"/>
  <c r="J24" i="29"/>
  <c r="C24" i="29"/>
  <c r="J23" i="29"/>
  <c r="C23" i="29"/>
  <c r="J22" i="29"/>
  <c r="C22" i="29"/>
  <c r="J21" i="29"/>
  <c r="C21" i="29"/>
  <c r="J20" i="29"/>
  <c r="J19" i="29"/>
  <c r="J18" i="29"/>
  <c r="J17" i="29"/>
  <c r="F17" i="29"/>
  <c r="E17" i="29"/>
  <c r="D17" i="29"/>
  <c r="C17" i="29" s="1"/>
  <c r="B20" i="25" s="1"/>
  <c r="J16" i="29"/>
  <c r="C16" i="29"/>
  <c r="J15" i="29"/>
  <c r="C15" i="29"/>
  <c r="J14" i="29"/>
  <c r="C14" i="29"/>
  <c r="J13" i="29"/>
  <c r="C13" i="29"/>
  <c r="J12" i="29"/>
  <c r="C12" i="29"/>
  <c r="J11" i="29"/>
  <c r="C11" i="29"/>
  <c r="J10" i="29"/>
  <c r="C10" i="29"/>
  <c r="J9" i="29"/>
  <c r="C9" i="29"/>
  <c r="J8" i="29"/>
  <c r="C8" i="29"/>
  <c r="I3" i="29"/>
  <c r="E3" i="29"/>
  <c r="B3" i="29"/>
  <c r="L2" i="29"/>
  <c r="I2" i="29"/>
  <c r="E2" i="29"/>
  <c r="B2" i="29"/>
  <c r="L41" i="28"/>
  <c r="M37" i="28"/>
  <c r="E19" i="25" s="1"/>
  <c r="L37" i="28"/>
  <c r="K37" i="28"/>
  <c r="J37" i="28"/>
  <c r="B19" i="25" s="1"/>
  <c r="F37" i="28"/>
  <c r="E17" i="25" s="1"/>
  <c r="E37" i="28"/>
  <c r="D37" i="28"/>
  <c r="C37" i="28"/>
  <c r="B17" i="25" s="1"/>
  <c r="J36" i="28"/>
  <c r="C36" i="28"/>
  <c r="J35" i="28"/>
  <c r="C35" i="28"/>
  <c r="J34" i="28"/>
  <c r="C34" i="28"/>
  <c r="J33" i="28"/>
  <c r="C33" i="28"/>
  <c r="J32" i="28"/>
  <c r="J31" i="28"/>
  <c r="J30" i="28"/>
  <c r="J29" i="28"/>
  <c r="F29" i="28"/>
  <c r="E16" i="25" s="1"/>
  <c r="E29" i="28"/>
  <c r="D29" i="28"/>
  <c r="C29" i="28"/>
  <c r="B16" i="25" s="1"/>
  <c r="J28" i="28"/>
  <c r="C28" i="28"/>
  <c r="J27" i="28"/>
  <c r="C27" i="28"/>
  <c r="J26" i="28"/>
  <c r="C26" i="28"/>
  <c r="M22" i="28"/>
  <c r="L22" i="28"/>
  <c r="K22" i="28"/>
  <c r="J22" i="28" s="1"/>
  <c r="B18" i="25" s="1"/>
  <c r="F22" i="28"/>
  <c r="E22" i="28"/>
  <c r="D22" i="28"/>
  <c r="C22" i="28" s="1"/>
  <c r="B15" i="25" s="1"/>
  <c r="J21" i="28"/>
  <c r="C21" i="28"/>
  <c r="J20" i="28"/>
  <c r="C20" i="28"/>
  <c r="J19" i="28"/>
  <c r="J16" i="28"/>
  <c r="F16" i="28"/>
  <c r="E14" i="25" s="1"/>
  <c r="E16" i="28"/>
  <c r="D16" i="28"/>
  <c r="C16" i="28"/>
  <c r="B14" i="25" s="1"/>
  <c r="J15" i="28"/>
  <c r="C15" i="28"/>
  <c r="J14" i="28"/>
  <c r="C14" i="28"/>
  <c r="J13" i="28"/>
  <c r="C13" i="28"/>
  <c r="J12" i="28"/>
  <c r="C12" i="28"/>
  <c r="J11" i="28"/>
  <c r="C11" i="28"/>
  <c r="J10" i="28"/>
  <c r="C10" i="28"/>
  <c r="J9" i="28"/>
  <c r="C9" i="28"/>
  <c r="J8" i="28"/>
  <c r="C8" i="28"/>
  <c r="I3" i="28"/>
  <c r="E3" i="28"/>
  <c r="B3" i="28"/>
  <c r="L2" i="28"/>
  <c r="I2" i="28"/>
  <c r="E2" i="28"/>
  <c r="B2" i="28"/>
  <c r="L42" i="27"/>
  <c r="M40" i="27"/>
  <c r="E13" i="25" s="1"/>
  <c r="L40" i="27"/>
  <c r="K40" i="27"/>
  <c r="J40" i="27"/>
  <c r="B13" i="25" s="1"/>
  <c r="F40" i="27"/>
  <c r="E11" i="25" s="1"/>
  <c r="E40" i="27"/>
  <c r="D40" i="27"/>
  <c r="C40" i="27"/>
  <c r="B11" i="25" s="1"/>
  <c r="J39" i="27"/>
  <c r="C39" i="27"/>
  <c r="J38" i="27"/>
  <c r="C38" i="27"/>
  <c r="J37" i="27"/>
  <c r="C37" i="27"/>
  <c r="J36" i="27"/>
  <c r="C36" i="27"/>
  <c r="J35" i="27"/>
  <c r="J34" i="27"/>
  <c r="J33" i="27"/>
  <c r="J32" i="27"/>
  <c r="F32" i="27"/>
  <c r="I3" i="27" s="1"/>
  <c r="E32" i="27"/>
  <c r="D32" i="27"/>
  <c r="C32" i="27"/>
  <c r="B9" i="25" s="1"/>
  <c r="J31" i="27"/>
  <c r="C31" i="27"/>
  <c r="J30" i="27"/>
  <c r="C30" i="27"/>
  <c r="C29" i="27"/>
  <c r="C28" i="27"/>
  <c r="C27" i="27"/>
  <c r="M26" i="27"/>
  <c r="L26" i="27"/>
  <c r="K26" i="27"/>
  <c r="J26" i="27" s="1"/>
  <c r="B12" i="25" s="1"/>
  <c r="J25" i="27"/>
  <c r="J24" i="27"/>
  <c r="J23" i="27"/>
  <c r="F23" i="27"/>
  <c r="E23" i="27"/>
  <c r="D8" i="25" s="1"/>
  <c r="D23" i="27"/>
  <c r="C23" i="27" s="1"/>
  <c r="B8" i="25" s="1"/>
  <c r="J22" i="27"/>
  <c r="C22" i="27"/>
  <c r="J21" i="27"/>
  <c r="C21" i="27"/>
  <c r="J20" i="27"/>
  <c r="J19" i="27"/>
  <c r="C19" i="27"/>
  <c r="J18" i="27"/>
  <c r="C18" i="27"/>
  <c r="C17" i="27"/>
  <c r="C16" i="27"/>
  <c r="C15" i="27"/>
  <c r="M14" i="27"/>
  <c r="L14" i="27"/>
  <c r="K14" i="27"/>
  <c r="J14" i="27" s="1"/>
  <c r="B10" i="25" s="1"/>
  <c r="C14" i="27"/>
  <c r="J13" i="27"/>
  <c r="C13" i="27"/>
  <c r="J12" i="27"/>
  <c r="C12" i="27"/>
  <c r="J11" i="27"/>
  <c r="C11" i="27"/>
  <c r="J10" i="27"/>
  <c r="C10" i="27"/>
  <c r="J9" i="27"/>
  <c r="C9" i="27"/>
  <c r="J8" i="27"/>
  <c r="C8" i="27"/>
  <c r="E3" i="27"/>
  <c r="B3" i="27"/>
  <c r="L2" i="27"/>
  <c r="I2" i="27"/>
  <c r="E2" i="27"/>
  <c r="B2" i="27"/>
  <c r="L38" i="26"/>
  <c r="F35" i="26"/>
  <c r="M22" i="26" s="1"/>
  <c r="I3" i="26" s="1"/>
  <c r="E7" i="25" s="1"/>
  <c r="E35" i="26"/>
  <c r="L22" i="26" s="1"/>
  <c r="D7" i="25" s="1"/>
  <c r="D35" i="26"/>
  <c r="C35" i="26" s="1"/>
  <c r="C34" i="26"/>
  <c r="C33" i="26"/>
  <c r="C32" i="26"/>
  <c r="C31" i="26"/>
  <c r="C30" i="26"/>
  <c r="C29" i="26"/>
  <c r="C27" i="26"/>
  <c r="C26" i="26"/>
  <c r="C25" i="26"/>
  <c r="C24" i="26"/>
  <c r="C23" i="26"/>
  <c r="K22" i="26"/>
  <c r="J22" i="26" s="1"/>
  <c r="B7" i="25" s="1"/>
  <c r="C22" i="26"/>
  <c r="J21" i="26"/>
  <c r="C21" i="26"/>
  <c r="M20" i="26"/>
  <c r="L20" i="26"/>
  <c r="K20" i="26"/>
  <c r="J20" i="26"/>
  <c r="C20" i="26"/>
  <c r="J19" i="26"/>
  <c r="C19" i="26"/>
  <c r="J18" i="26"/>
  <c r="C18" i="26"/>
  <c r="J17" i="26"/>
  <c r="C17" i="26"/>
  <c r="J16" i="26"/>
  <c r="C16" i="26"/>
  <c r="C15" i="26"/>
  <c r="C14" i="26"/>
  <c r="J13" i="26"/>
  <c r="C13" i="26"/>
  <c r="J12" i="26"/>
  <c r="C12" i="26"/>
  <c r="J11" i="26"/>
  <c r="C11" i="26"/>
  <c r="J10" i="26"/>
  <c r="C10" i="26"/>
  <c r="J9" i="26"/>
  <c r="C9" i="26"/>
  <c r="J8" i="26"/>
  <c r="C8" i="26"/>
  <c r="E3" i="26"/>
  <c r="B3" i="26"/>
  <c r="L2" i="26"/>
  <c r="I2" i="26"/>
  <c r="E2" i="26"/>
  <c r="B2" i="26"/>
  <c r="E34" i="25"/>
  <c r="D34" i="25"/>
  <c r="E33" i="25"/>
  <c r="C33" i="25"/>
  <c r="E32" i="25"/>
  <c r="D31" i="25"/>
  <c r="C31" i="25"/>
  <c r="E30" i="25"/>
  <c r="E29" i="25"/>
  <c r="E28" i="25"/>
  <c r="D28" i="25"/>
  <c r="E27" i="25"/>
  <c r="D26" i="25"/>
  <c r="C26" i="25"/>
  <c r="E25" i="25"/>
  <c r="D25" i="25"/>
  <c r="D24" i="25"/>
  <c r="C24" i="25"/>
  <c r="E23" i="25"/>
  <c r="D23" i="25"/>
  <c r="C23" i="25"/>
  <c r="E22" i="25"/>
  <c r="D22" i="25"/>
  <c r="E21" i="25"/>
  <c r="D21" i="25"/>
  <c r="E20" i="25"/>
  <c r="D20" i="25"/>
  <c r="D19" i="25"/>
  <c r="C19" i="25"/>
  <c r="E18" i="25"/>
  <c r="D18" i="25"/>
  <c r="D17" i="25"/>
  <c r="C17" i="25"/>
  <c r="D16" i="25"/>
  <c r="C16" i="25"/>
  <c r="E15" i="25"/>
  <c r="D15" i="25"/>
  <c r="D14" i="25"/>
  <c r="C14" i="25"/>
  <c r="D13" i="25"/>
  <c r="C13" i="25"/>
  <c r="E12" i="25"/>
  <c r="D12" i="25"/>
  <c r="C12" i="25"/>
  <c r="D11" i="25"/>
  <c r="C11" i="25"/>
  <c r="E10" i="25"/>
  <c r="D10" i="25"/>
  <c r="D9" i="25"/>
  <c r="C9" i="25"/>
  <c r="E8" i="25"/>
  <c r="I3" i="32" l="1"/>
  <c r="C20" i="32"/>
  <c r="B31" i="25" s="1"/>
  <c r="I3" i="31"/>
  <c r="C30" i="25"/>
  <c r="C38" i="31"/>
  <c r="B28" i="25" s="1"/>
  <c r="J20" i="31"/>
  <c r="B29" i="25" s="1"/>
  <c r="D35" i="25"/>
  <c r="E9" i="25"/>
  <c r="E35" i="25" s="1"/>
  <c r="C7" i="25"/>
  <c r="C8" i="25"/>
  <c r="C10" i="25"/>
  <c r="C15" i="25"/>
  <c r="C18" i="25"/>
  <c r="C20" i="25"/>
  <c r="C32" i="25"/>
  <c r="C34" i="25"/>
  <c r="B35" i="25" l="1"/>
  <c r="C35" i="25"/>
  <c r="J18" i="20" l="1"/>
  <c r="J9" i="16"/>
  <c r="J10" i="16"/>
  <c r="J11" i="16"/>
  <c r="J12" i="16"/>
  <c r="J13" i="16"/>
  <c r="J14" i="16"/>
  <c r="J15" i="16"/>
  <c r="J16" i="16"/>
  <c r="J17" i="16"/>
  <c r="J18" i="16"/>
  <c r="J19" i="16"/>
  <c r="J20" i="16"/>
  <c r="J21" i="16"/>
  <c r="J22" i="16"/>
  <c r="J23" i="16"/>
  <c r="J24" i="16"/>
  <c r="J25" i="16"/>
  <c r="J26" i="16"/>
  <c r="J27" i="16"/>
  <c r="J28" i="16"/>
  <c r="J35" i="16"/>
  <c r="J36" i="16"/>
  <c r="J37" i="16"/>
  <c r="J38" i="16"/>
  <c r="J8" i="16"/>
  <c r="C23" i="16"/>
  <c r="C24" i="16"/>
  <c r="C25" i="16"/>
  <c r="C26" i="16"/>
  <c r="C27" i="16"/>
  <c r="C28" i="16"/>
  <c r="C29" i="16"/>
  <c r="C30" i="16"/>
  <c r="C31" i="16"/>
  <c r="C32" i="16"/>
  <c r="C33" i="16"/>
  <c r="C37" i="16"/>
  <c r="C38" i="16"/>
  <c r="C22" i="16"/>
  <c r="C9" i="16"/>
  <c r="C10" i="16"/>
  <c r="C11" i="16"/>
  <c r="C12" i="16"/>
  <c r="C13" i="16"/>
  <c r="C14" i="16"/>
  <c r="C15" i="16"/>
  <c r="C16" i="16"/>
  <c r="C17" i="16"/>
  <c r="C8" i="16"/>
  <c r="J9" i="17"/>
  <c r="J10" i="17"/>
  <c r="J11" i="17"/>
  <c r="J12" i="17"/>
  <c r="J13" i="17"/>
  <c r="J14" i="17"/>
  <c r="J15" i="17"/>
  <c r="J16" i="17"/>
  <c r="J17" i="17"/>
  <c r="J18" i="17"/>
  <c r="J19" i="17"/>
  <c r="J20" i="17"/>
  <c r="J21" i="17"/>
  <c r="J22" i="17"/>
  <c r="J23" i="17"/>
  <c r="J24" i="17"/>
  <c r="J25" i="17"/>
  <c r="J26" i="17"/>
  <c r="J27" i="17"/>
  <c r="J28" i="17"/>
  <c r="J30" i="17"/>
  <c r="J31" i="17"/>
  <c r="J32" i="17"/>
  <c r="J33" i="17"/>
  <c r="J34" i="17"/>
  <c r="J35" i="17"/>
  <c r="J36" i="17"/>
  <c r="J8" i="17"/>
  <c r="C9" i="17"/>
  <c r="C10" i="17"/>
  <c r="C11" i="17"/>
  <c r="C12" i="17"/>
  <c r="C13" i="17"/>
  <c r="C14" i="17"/>
  <c r="C15" i="17"/>
  <c r="C16" i="17"/>
  <c r="C17" i="17"/>
  <c r="C18" i="17"/>
  <c r="C19" i="17"/>
  <c r="C20" i="17"/>
  <c r="C23" i="17"/>
  <c r="C24" i="17"/>
  <c r="C25" i="17"/>
  <c r="C26" i="17"/>
  <c r="C27" i="17"/>
  <c r="C28" i="17"/>
  <c r="C29" i="17"/>
  <c r="C30" i="17"/>
  <c r="C31" i="17"/>
  <c r="C32" i="17"/>
  <c r="C33" i="17"/>
  <c r="C34" i="17"/>
  <c r="C35" i="17"/>
  <c r="C36" i="17"/>
  <c r="C8" i="17"/>
  <c r="J9" i="20"/>
  <c r="J10" i="20"/>
  <c r="J11" i="20"/>
  <c r="J12" i="20"/>
  <c r="J13" i="20"/>
  <c r="J14" i="20"/>
  <c r="J15" i="20"/>
  <c r="J16" i="20"/>
  <c r="J17" i="20"/>
  <c r="J19" i="20"/>
  <c r="J20" i="20"/>
  <c r="J21" i="20"/>
  <c r="J22" i="20"/>
  <c r="J23" i="20"/>
  <c r="J24" i="20"/>
  <c r="J25" i="20"/>
  <c r="J26" i="20"/>
  <c r="J27" i="20"/>
  <c r="J28" i="20"/>
  <c r="J29" i="20"/>
  <c r="J30" i="20"/>
  <c r="J31" i="20"/>
  <c r="J32" i="20"/>
  <c r="J33" i="20"/>
  <c r="J34" i="20"/>
  <c r="J35" i="20"/>
  <c r="J36" i="20"/>
  <c r="J8" i="20"/>
  <c r="C9" i="20"/>
  <c r="C10" i="20"/>
  <c r="C11" i="20"/>
  <c r="C12" i="20"/>
  <c r="C13" i="20"/>
  <c r="C14" i="20"/>
  <c r="C15" i="20"/>
  <c r="C16" i="20"/>
  <c r="C17" i="20"/>
  <c r="C18" i="20"/>
  <c r="C19" i="20"/>
  <c r="C21" i="20"/>
  <c r="C22" i="20"/>
  <c r="C23" i="20"/>
  <c r="C24" i="20"/>
  <c r="C25" i="20"/>
  <c r="C26" i="20"/>
  <c r="C27" i="20"/>
  <c r="C28" i="20"/>
  <c r="C29" i="20"/>
  <c r="C30" i="20"/>
  <c r="C31" i="20"/>
  <c r="C32" i="20"/>
  <c r="C33" i="20"/>
  <c r="C34" i="20"/>
  <c r="C35" i="20"/>
  <c r="C36" i="20"/>
  <c r="C8" i="20"/>
  <c r="J9" i="15"/>
  <c r="J10" i="15"/>
  <c r="J11" i="15"/>
  <c r="J12" i="15"/>
  <c r="J13" i="15"/>
  <c r="J14" i="15"/>
  <c r="J15" i="15"/>
  <c r="J16" i="15"/>
  <c r="J20" i="15"/>
  <c r="J21" i="15"/>
  <c r="J22" i="15"/>
  <c r="J23" i="15"/>
  <c r="J24" i="15"/>
  <c r="J25" i="15"/>
  <c r="J26" i="15"/>
  <c r="J27" i="15"/>
  <c r="J28" i="15"/>
  <c r="J29" i="15"/>
  <c r="J30" i="15"/>
  <c r="J31" i="15"/>
  <c r="J32" i="15"/>
  <c r="J33" i="15"/>
  <c r="J34" i="15"/>
  <c r="J35" i="15"/>
  <c r="J36" i="15"/>
  <c r="J8" i="15"/>
  <c r="C9" i="15"/>
  <c r="C10" i="15"/>
  <c r="C11" i="15"/>
  <c r="C12" i="15"/>
  <c r="C13" i="15"/>
  <c r="C14" i="15"/>
  <c r="C15" i="15"/>
  <c r="C22" i="15"/>
  <c r="C23" i="15"/>
  <c r="C24" i="15"/>
  <c r="C25" i="15"/>
  <c r="C26" i="15"/>
  <c r="C27" i="15"/>
  <c r="C28" i="15"/>
  <c r="C29" i="15"/>
  <c r="C30" i="15"/>
  <c r="C31" i="15"/>
  <c r="C32" i="15"/>
  <c r="C33" i="15"/>
  <c r="C34" i="15"/>
  <c r="C35" i="15"/>
  <c r="C36" i="15"/>
  <c r="C8" i="15"/>
  <c r="J9" i="14"/>
  <c r="J10" i="14"/>
  <c r="J11" i="14"/>
  <c r="J12" i="14"/>
  <c r="J13" i="14"/>
  <c r="J14" i="14"/>
  <c r="J15" i="14"/>
  <c r="J16" i="14"/>
  <c r="J17" i="14"/>
  <c r="J18" i="14"/>
  <c r="J19" i="14"/>
  <c r="J20" i="14"/>
  <c r="J21" i="14"/>
  <c r="J22" i="14"/>
  <c r="J26" i="14"/>
  <c r="J27" i="14"/>
  <c r="J28" i="14"/>
  <c r="J29" i="14"/>
  <c r="J30" i="14"/>
  <c r="J31" i="14"/>
  <c r="J32" i="14"/>
  <c r="J33" i="14"/>
  <c r="J34" i="14"/>
  <c r="J35" i="14"/>
  <c r="J36" i="14"/>
  <c r="J8" i="14"/>
  <c r="C9" i="14"/>
  <c r="C10" i="14"/>
  <c r="C11" i="14"/>
  <c r="C12" i="14"/>
  <c r="C13" i="14"/>
  <c r="C14" i="14"/>
  <c r="C15" i="14"/>
  <c r="C16" i="14"/>
  <c r="C17" i="14"/>
  <c r="C18" i="14"/>
  <c r="C21" i="14"/>
  <c r="C22" i="14"/>
  <c r="C23" i="14"/>
  <c r="C24" i="14"/>
  <c r="C25" i="14"/>
  <c r="C26" i="14"/>
  <c r="C27" i="14"/>
  <c r="C28" i="14"/>
  <c r="C29" i="14"/>
  <c r="C30" i="14"/>
  <c r="C31" i="14"/>
  <c r="C32" i="14"/>
  <c r="C33" i="14"/>
  <c r="C34" i="14"/>
  <c r="C35" i="14"/>
  <c r="C36" i="14"/>
  <c r="C8" i="14"/>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8" i="18"/>
  <c r="C9" i="18"/>
  <c r="C10" i="18"/>
  <c r="C11" i="18"/>
  <c r="C12" i="18"/>
  <c r="C13" i="18"/>
  <c r="C14" i="18"/>
  <c r="C15" i="18"/>
  <c r="C16" i="18"/>
  <c r="C17" i="18"/>
  <c r="C18" i="18"/>
  <c r="C19" i="18"/>
  <c r="C20" i="18"/>
  <c r="C21" i="18"/>
  <c r="C25" i="18"/>
  <c r="C26" i="18"/>
  <c r="C27" i="18"/>
  <c r="C28" i="18"/>
  <c r="C29" i="18"/>
  <c r="C30" i="18"/>
  <c r="C31" i="18"/>
  <c r="C32" i="18"/>
  <c r="C33" i="18"/>
  <c r="C34" i="18"/>
  <c r="C35" i="18"/>
  <c r="C36" i="18"/>
  <c r="C8" i="18"/>
  <c r="J8" i="19"/>
  <c r="J9" i="19"/>
  <c r="J10" i="19"/>
  <c r="J11" i="19"/>
  <c r="J12" i="19"/>
  <c r="J13" i="19"/>
  <c r="J14" i="19"/>
  <c r="J15" i="19"/>
  <c r="J16" i="19"/>
  <c r="J17" i="19"/>
  <c r="J18" i="19"/>
  <c r="J22" i="19"/>
  <c r="J24" i="19"/>
  <c r="J25" i="19"/>
  <c r="J26" i="19"/>
  <c r="J27" i="19"/>
  <c r="J28" i="19"/>
  <c r="J29" i="19"/>
  <c r="J30" i="19"/>
  <c r="J31" i="19"/>
  <c r="J32" i="19"/>
  <c r="J33" i="19"/>
  <c r="J34" i="19"/>
  <c r="J35" i="19"/>
  <c r="J36" i="19"/>
  <c r="C25" i="19"/>
  <c r="C26" i="19"/>
  <c r="C27" i="19"/>
  <c r="C28" i="19"/>
  <c r="C29" i="19"/>
  <c r="C30" i="19"/>
  <c r="C31" i="19"/>
  <c r="C35" i="19"/>
  <c r="C36" i="19"/>
  <c r="C24" i="19"/>
  <c r="C17" i="19"/>
  <c r="C18" i="19"/>
  <c r="C19" i="19"/>
  <c r="C20" i="19"/>
  <c r="C10" i="19"/>
  <c r="C11" i="19"/>
  <c r="C12" i="19"/>
  <c r="C13" i="19"/>
  <c r="C14" i="19"/>
  <c r="C15" i="19"/>
  <c r="C9" i="19"/>
  <c r="C8" i="19"/>
  <c r="I2" i="19" l="1"/>
  <c r="L2" i="18" l="1"/>
  <c r="L2" i="14"/>
  <c r="L2" i="15"/>
  <c r="L2" i="20"/>
  <c r="L2" i="17"/>
  <c r="L2" i="16"/>
  <c r="L2" i="19"/>
  <c r="I2" i="18"/>
  <c r="I2" i="14"/>
  <c r="I2" i="15"/>
  <c r="I2" i="20"/>
  <c r="I2" i="17"/>
  <c r="I2" i="16"/>
  <c r="E3" i="18"/>
  <c r="E3" i="14"/>
  <c r="E3" i="15"/>
  <c r="E3" i="20"/>
  <c r="E3" i="17"/>
  <c r="E3" i="16"/>
  <c r="E3" i="19"/>
  <c r="E2" i="18"/>
  <c r="E2" i="14"/>
  <c r="E2" i="15"/>
  <c r="E2" i="20"/>
  <c r="E2" i="17"/>
  <c r="E2" i="16"/>
  <c r="E2" i="19"/>
  <c r="B3" i="18"/>
  <c r="B3" i="14"/>
  <c r="B3" i="15"/>
  <c r="B3" i="20"/>
  <c r="B3" i="17"/>
  <c r="B3" i="16"/>
  <c r="B3" i="19"/>
  <c r="B2" i="18"/>
  <c r="B2" i="14"/>
  <c r="B2" i="15"/>
  <c r="B2" i="20"/>
  <c r="B2" i="17"/>
  <c r="B2" i="16"/>
  <c r="B2" i="19"/>
  <c r="F18" i="16" l="1"/>
  <c r="E18" i="16"/>
  <c r="D20" i="1" s="1"/>
  <c r="D18" i="16"/>
  <c r="C20" i="1" s="1"/>
  <c r="E37" i="19"/>
  <c r="D8" i="1" s="1"/>
  <c r="L37" i="19"/>
  <c r="D9" i="1" s="1"/>
  <c r="E37" i="18"/>
  <c r="D10" i="1" s="1"/>
  <c r="L37" i="18"/>
  <c r="D11" i="1" s="1"/>
  <c r="E37" i="14"/>
  <c r="D12" i="1" s="1"/>
  <c r="L37" i="14"/>
  <c r="D13" i="1" s="1"/>
  <c r="E37" i="15"/>
  <c r="D14" i="1" s="1"/>
  <c r="L37" i="15"/>
  <c r="D15" i="1" s="1"/>
  <c r="E37" i="20"/>
  <c r="D16" i="1" s="1"/>
  <c r="L37" i="20"/>
  <c r="D17" i="1" s="1"/>
  <c r="E37" i="17"/>
  <c r="D18" i="1" s="1"/>
  <c r="L37" i="17"/>
  <c r="D19" i="1" s="1"/>
  <c r="E39" i="16"/>
  <c r="D21" i="1" s="1"/>
  <c r="L39" i="16"/>
  <c r="D22" i="1" s="1"/>
  <c r="D21" i="19"/>
  <c r="C7" i="1" s="1"/>
  <c r="D37" i="19"/>
  <c r="C8" i="1" s="1"/>
  <c r="K37" i="19"/>
  <c r="C9" i="1" s="1"/>
  <c r="D37" i="18"/>
  <c r="C10" i="1" s="1"/>
  <c r="K37" i="18"/>
  <c r="C11" i="1" s="1"/>
  <c r="D37" i="14"/>
  <c r="C12" i="1" s="1"/>
  <c r="K37" i="14"/>
  <c r="C13" i="1" s="1"/>
  <c r="D37" i="15"/>
  <c r="C14" i="1" s="1"/>
  <c r="K37" i="15"/>
  <c r="C15" i="1" s="1"/>
  <c r="D37" i="20"/>
  <c r="C16" i="1" s="1"/>
  <c r="K37" i="20"/>
  <c r="C17" i="1" s="1"/>
  <c r="D37" i="17"/>
  <c r="C18" i="1" s="1"/>
  <c r="K37" i="17"/>
  <c r="C19" i="1" s="1"/>
  <c r="D39" i="16"/>
  <c r="C21" i="1" s="1"/>
  <c r="K39" i="16"/>
  <c r="C22" i="1" s="1"/>
  <c r="M37" i="19"/>
  <c r="E9" i="1" s="1"/>
  <c r="F21" i="19"/>
  <c r="F37" i="19"/>
  <c r="E8" i="1" s="1"/>
  <c r="F37" i="20"/>
  <c r="M37" i="20"/>
  <c r="E17" i="1" s="1"/>
  <c r="L41" i="16"/>
  <c r="L39" i="17"/>
  <c r="L39" i="20"/>
  <c r="L39" i="15"/>
  <c r="L39" i="14"/>
  <c r="L39" i="18"/>
  <c r="L39" i="19"/>
  <c r="M39" i="16"/>
  <c r="E22" i="1" s="1"/>
  <c r="F39" i="16"/>
  <c r="E21" i="1" s="1"/>
  <c r="M37" i="17"/>
  <c r="F37" i="17"/>
  <c r="M37" i="15"/>
  <c r="E15" i="1" s="1"/>
  <c r="F37" i="15"/>
  <c r="E14" i="1" s="1"/>
  <c r="M37" i="14"/>
  <c r="E13" i="1" s="1"/>
  <c r="F37" i="14"/>
  <c r="E12" i="1" s="1"/>
  <c r="M37" i="18"/>
  <c r="E11" i="1" s="1"/>
  <c r="F37" i="18"/>
  <c r="E18" i="1" l="1"/>
  <c r="I3" i="17"/>
  <c r="I3" i="16"/>
  <c r="E20" i="1"/>
  <c r="E19" i="1"/>
  <c r="I3" i="18"/>
  <c r="I3" i="20"/>
  <c r="E10" i="1"/>
  <c r="E16" i="1"/>
  <c r="I3" i="19"/>
  <c r="E7" i="1"/>
  <c r="I3" i="15"/>
  <c r="I3" i="14"/>
  <c r="J39" i="16"/>
  <c r="B22" i="1" s="1"/>
  <c r="C39" i="16"/>
  <c r="B21" i="1" s="1"/>
  <c r="C18" i="16"/>
  <c r="B20" i="1" s="1"/>
  <c r="J37" i="17"/>
  <c r="B19" i="1" s="1"/>
  <c r="C37" i="17"/>
  <c r="B18" i="1" s="1"/>
  <c r="J37" i="20"/>
  <c r="B17" i="1" s="1"/>
  <c r="C37" i="20"/>
  <c r="B16" i="1" s="1"/>
  <c r="J37" i="15"/>
  <c r="B15" i="1" s="1"/>
  <c r="C37" i="15"/>
  <c r="B14" i="1" s="1"/>
  <c r="J37" i="14"/>
  <c r="B13" i="1" s="1"/>
  <c r="C37" i="14"/>
  <c r="B12" i="1" s="1"/>
  <c r="J37" i="18"/>
  <c r="B11" i="1" s="1"/>
  <c r="C37" i="18"/>
  <c r="B10" i="1" s="1"/>
  <c r="J37" i="19"/>
  <c r="B9" i="1" s="1"/>
  <c r="C23" i="1"/>
  <c r="C37" i="19"/>
  <c r="B8" i="1" s="1"/>
  <c r="E23" i="1" l="1"/>
  <c r="E21" i="19"/>
  <c r="C21" i="19" l="1"/>
  <c r="B7" i="1" s="1"/>
  <c r="B23" i="1" s="1"/>
  <c r="D7" i="1"/>
  <c r="D23" i="1" s="1"/>
</calcChain>
</file>

<file path=xl/sharedStrings.xml><?xml version="1.0" encoding="utf-8"?>
<sst xmlns="http://schemas.openxmlformats.org/spreadsheetml/2006/main" count="1483" uniqueCount="840">
  <si>
    <t>名古屋市</t>
    <rPh sb="0" eb="4">
      <t>ナゴヤシ</t>
    </rPh>
    <phoneticPr fontId="2"/>
  </si>
  <si>
    <t>中区</t>
  </si>
  <si>
    <t>東区</t>
  </si>
  <si>
    <t>中村区</t>
  </si>
  <si>
    <t>西区</t>
  </si>
  <si>
    <t>北区</t>
  </si>
  <si>
    <t>千種区</t>
  </si>
  <si>
    <t>名東区</t>
  </si>
  <si>
    <t>守山区</t>
  </si>
  <si>
    <t>昭和区</t>
  </si>
  <si>
    <t>天白区</t>
  </si>
  <si>
    <t>瑞穂区</t>
  </si>
  <si>
    <t>南区</t>
  </si>
  <si>
    <t>緑区</t>
  </si>
  <si>
    <t>熱田区</t>
  </si>
  <si>
    <t>港区</t>
  </si>
  <si>
    <t>中川区</t>
  </si>
  <si>
    <t>地区</t>
    <rPh sb="0" eb="2">
      <t>チク</t>
    </rPh>
    <phoneticPr fontId="2"/>
  </si>
  <si>
    <t>合計</t>
    <rPh sb="0" eb="2">
      <t>ゴウケイ</t>
    </rPh>
    <phoneticPr fontId="2"/>
  </si>
  <si>
    <t>折込定数</t>
    <rPh sb="0" eb="2">
      <t>オリコミ</t>
    </rPh>
    <rPh sb="2" eb="4">
      <t>テイスウ</t>
    </rPh>
    <phoneticPr fontId="2"/>
  </si>
  <si>
    <t>全域配布部数表</t>
    <rPh sb="0" eb="2">
      <t>ゼンイキ</t>
    </rPh>
    <rPh sb="2" eb="4">
      <t>ハイフ</t>
    </rPh>
    <rPh sb="4" eb="6">
      <t>ブスウ</t>
    </rPh>
    <rPh sb="6" eb="7">
      <t>ヒョウ</t>
    </rPh>
    <phoneticPr fontId="2"/>
  </si>
  <si>
    <t>折込日</t>
    <rPh sb="0" eb="2">
      <t>オリコミ</t>
    </rPh>
    <rPh sb="2" eb="3">
      <t>ビ</t>
    </rPh>
    <phoneticPr fontId="2"/>
  </si>
  <si>
    <t>広告主</t>
    <rPh sb="0" eb="3">
      <t>コウコクヌシ</t>
    </rPh>
    <phoneticPr fontId="2"/>
  </si>
  <si>
    <t>サイズ</t>
    <phoneticPr fontId="2"/>
  </si>
  <si>
    <t>取次店</t>
    <rPh sb="0" eb="2">
      <t>トリツギ</t>
    </rPh>
    <rPh sb="2" eb="3">
      <t>テン</t>
    </rPh>
    <phoneticPr fontId="2"/>
  </si>
  <si>
    <t>未購読配布</t>
    <rPh sb="0" eb="3">
      <t>ミコウドク</t>
    </rPh>
    <phoneticPr fontId="2"/>
  </si>
  <si>
    <t>チラシ銘柄</t>
    <rPh sb="3" eb="5">
      <t>メイガラ</t>
    </rPh>
    <phoneticPr fontId="2"/>
  </si>
  <si>
    <t>部数</t>
    <rPh sb="0" eb="2">
      <t>ブスウ</t>
    </rPh>
    <phoneticPr fontId="2"/>
  </si>
  <si>
    <t>※全域配布の場合、各販売店満杯数でのご依頼でお願い致します。</t>
    <rPh sb="1" eb="3">
      <t>ゼンイキ</t>
    </rPh>
    <rPh sb="3" eb="5">
      <t>ハイフ</t>
    </rPh>
    <rPh sb="6" eb="8">
      <t>バアイ</t>
    </rPh>
    <rPh sb="9" eb="13">
      <t>カクハンバイテン</t>
    </rPh>
    <rPh sb="13" eb="15">
      <t>マンパイ</t>
    </rPh>
    <rPh sb="15" eb="16">
      <t>スウ</t>
    </rPh>
    <rPh sb="19" eb="21">
      <t>イライ</t>
    </rPh>
    <rPh sb="23" eb="24">
      <t>ネガ</t>
    </rPh>
    <rPh sb="25" eb="26">
      <t>イタ</t>
    </rPh>
    <phoneticPr fontId="2"/>
  </si>
  <si>
    <t>中区</t>
    <rPh sb="0" eb="1">
      <t>ナカ</t>
    </rPh>
    <rPh sb="1" eb="2">
      <t>ヒガシク</t>
    </rPh>
    <phoneticPr fontId="2"/>
  </si>
  <si>
    <t>中村区</t>
    <phoneticPr fontId="2"/>
  </si>
  <si>
    <t>販売店名</t>
    <rPh sb="0" eb="2">
      <t>ハンバイ</t>
    </rPh>
    <rPh sb="2" eb="4">
      <t>テンメイ</t>
    </rPh>
    <phoneticPr fontId="2"/>
  </si>
  <si>
    <t>全域配布部数</t>
    <rPh sb="0" eb="2">
      <t>ゼンイキ</t>
    </rPh>
    <rPh sb="2" eb="4">
      <t>ハイフ</t>
    </rPh>
    <rPh sb="4" eb="6">
      <t>ブスウ</t>
    </rPh>
    <phoneticPr fontId="2"/>
  </si>
  <si>
    <t>未購読数</t>
    <rPh sb="0" eb="3">
      <t>ミコウドク</t>
    </rPh>
    <rPh sb="3" eb="4">
      <t>スウ</t>
    </rPh>
    <phoneticPr fontId="2"/>
  </si>
  <si>
    <t>ご依頼部数</t>
    <rPh sb="1" eb="3">
      <t>イライ</t>
    </rPh>
    <rPh sb="3" eb="5">
      <t>ブスウ</t>
    </rPh>
    <phoneticPr fontId="2"/>
  </si>
  <si>
    <t>小計</t>
    <rPh sb="0" eb="2">
      <t>ショウケイ</t>
    </rPh>
    <phoneticPr fontId="2"/>
  </si>
  <si>
    <t>東区</t>
    <rPh sb="0" eb="1">
      <t>ヒガシ</t>
    </rPh>
    <rPh sb="1" eb="2">
      <t>ナカク</t>
    </rPh>
    <phoneticPr fontId="2"/>
  </si>
  <si>
    <t>更新日：</t>
    <rPh sb="0" eb="3">
      <t>コウシンビ</t>
    </rPh>
    <phoneticPr fontId="2"/>
  </si>
  <si>
    <t>西区</t>
    <rPh sb="0" eb="2">
      <t>ニシク</t>
    </rPh>
    <phoneticPr fontId="2"/>
  </si>
  <si>
    <t>北区</t>
    <rPh sb="0" eb="2">
      <t>キタク</t>
    </rPh>
    <phoneticPr fontId="2"/>
  </si>
  <si>
    <t>千種区</t>
    <rPh sb="0" eb="3">
      <t>チクサク</t>
    </rPh>
    <phoneticPr fontId="2"/>
  </si>
  <si>
    <t>名東区</t>
    <rPh sb="0" eb="3">
      <t>メイトウク</t>
    </rPh>
    <phoneticPr fontId="2"/>
  </si>
  <si>
    <t>守山区</t>
    <rPh sb="0" eb="2">
      <t>モリヤマ</t>
    </rPh>
    <rPh sb="2" eb="3">
      <t>ショウワク</t>
    </rPh>
    <phoneticPr fontId="2"/>
  </si>
  <si>
    <t>昭和区</t>
    <phoneticPr fontId="2"/>
  </si>
  <si>
    <t>天白区</t>
    <rPh sb="0" eb="3">
      <t>テンパクク</t>
    </rPh>
    <phoneticPr fontId="2"/>
  </si>
  <si>
    <t>瑞穂区</t>
    <rPh sb="0" eb="2">
      <t>ミズホ</t>
    </rPh>
    <rPh sb="2" eb="3">
      <t>ミドリク</t>
    </rPh>
    <phoneticPr fontId="2"/>
  </si>
  <si>
    <t>南区</t>
    <rPh sb="0" eb="1">
      <t>ミナミ</t>
    </rPh>
    <rPh sb="1" eb="2">
      <t>ナカガワク</t>
    </rPh>
    <phoneticPr fontId="2"/>
  </si>
  <si>
    <t>緑区</t>
    <rPh sb="0" eb="2">
      <t>ミドリク</t>
    </rPh>
    <phoneticPr fontId="2"/>
  </si>
  <si>
    <t>計</t>
    <rPh sb="0" eb="1">
      <t>ケイ</t>
    </rPh>
    <phoneticPr fontId="2"/>
  </si>
  <si>
    <t>熱田区</t>
    <rPh sb="0" eb="3">
      <t>アツタク</t>
    </rPh>
    <phoneticPr fontId="2"/>
  </si>
  <si>
    <t>中川区</t>
    <rPh sb="0" eb="2">
      <t>ナカガワ</t>
    </rPh>
    <rPh sb="2" eb="3">
      <t>ミナミク</t>
    </rPh>
    <phoneticPr fontId="2"/>
  </si>
  <si>
    <t>港区</t>
    <rPh sb="0" eb="2">
      <t>ミナトク</t>
    </rPh>
    <phoneticPr fontId="2"/>
  </si>
  <si>
    <t>小計</t>
    <phoneticPr fontId="2"/>
  </si>
  <si>
    <t>小計</t>
    <phoneticPr fontId="2"/>
  </si>
  <si>
    <t>未購読数</t>
    <rPh sb="0" eb="3">
      <t>ミコウドク</t>
    </rPh>
    <rPh sb="3" eb="4">
      <t>カズ</t>
    </rPh>
    <phoneticPr fontId="2"/>
  </si>
  <si>
    <t>中日興業株式会社</t>
    <rPh sb="0" eb="8">
      <t>チ</t>
    </rPh>
    <phoneticPr fontId="2"/>
  </si>
  <si>
    <t>正木 N</t>
    <phoneticPr fontId="2"/>
  </si>
  <si>
    <t>稲葉地 NM</t>
    <phoneticPr fontId="2"/>
  </si>
  <si>
    <t>平田 NM</t>
    <phoneticPr fontId="2"/>
  </si>
  <si>
    <t>市内楠 NM</t>
    <phoneticPr fontId="2"/>
  </si>
  <si>
    <t>喜惣治 NM</t>
    <phoneticPr fontId="2"/>
  </si>
  <si>
    <t>鳴尾 NM</t>
    <phoneticPr fontId="2"/>
  </si>
  <si>
    <t>鳴海 N</t>
    <phoneticPr fontId="2"/>
  </si>
  <si>
    <t>みどり徳重 N</t>
    <phoneticPr fontId="2"/>
  </si>
  <si>
    <t>みどり篭山 N</t>
    <phoneticPr fontId="2"/>
  </si>
  <si>
    <t>明徳 NM</t>
    <phoneticPr fontId="2"/>
  </si>
  <si>
    <t>当知 NM</t>
    <phoneticPr fontId="2"/>
  </si>
  <si>
    <t>惟信 NM</t>
    <rPh sb="0" eb="1">
      <t>コレ</t>
    </rPh>
    <rPh sb="1" eb="2">
      <t>シン</t>
    </rPh>
    <phoneticPr fontId="2"/>
  </si>
  <si>
    <t>篠原 NM</t>
    <phoneticPr fontId="2"/>
  </si>
  <si>
    <t>東起 NM</t>
    <phoneticPr fontId="2"/>
  </si>
  <si>
    <t>北陵 NM</t>
    <phoneticPr fontId="2"/>
  </si>
  <si>
    <t>全域配布　取扱基準</t>
    <rPh sb="0" eb="2">
      <t>ゼンイキ</t>
    </rPh>
    <rPh sb="2" eb="4">
      <t>ハイフ</t>
    </rPh>
    <rPh sb="5" eb="7">
      <t>トリアツカ</t>
    </rPh>
    <rPh sb="7" eb="9">
      <t>キジュン</t>
    </rPh>
    <phoneticPr fontId="2"/>
  </si>
  <si>
    <t>(1) 配布明細の連絡について</t>
    <phoneticPr fontId="2"/>
  </si>
  <si>
    <r>
      <t xml:space="preserve">    折込先配布明細のご指示は、書面で必ずチラシの</t>
    </r>
    <r>
      <rPr>
        <u/>
        <sz val="12"/>
        <rFont val="ＭＳ ゴシック"/>
        <family val="3"/>
        <charset val="128"/>
      </rPr>
      <t>搬入締切期日の更に一日前</t>
    </r>
    <r>
      <rPr>
        <sz val="12"/>
        <rFont val="ＭＳ ゴシック"/>
        <family val="3"/>
        <charset val="128"/>
      </rPr>
      <t>に</t>
    </r>
    <rPh sb="20" eb="21">
      <t>カナラ</t>
    </rPh>
    <rPh sb="26" eb="28">
      <t>ハンニュウ</t>
    </rPh>
    <rPh sb="28" eb="30">
      <t>シメキリ</t>
    </rPh>
    <rPh sb="30" eb="32">
      <t>キジツ</t>
    </rPh>
    <rPh sb="33" eb="34">
      <t>サラ</t>
    </rPh>
    <rPh sb="35" eb="37">
      <t>イチニチ</t>
    </rPh>
    <rPh sb="37" eb="38">
      <t>マエ</t>
    </rPh>
    <phoneticPr fontId="2"/>
  </si>
  <si>
    <t xml:space="preserve">    ご連絡下さい。</t>
    <phoneticPr fontId="2"/>
  </si>
  <si>
    <t>　※ 明細連絡をいただく際、正確なサイズをご指示願います。</t>
    <rPh sb="3" eb="5">
      <t>メイサイ</t>
    </rPh>
    <rPh sb="5" eb="7">
      <t>レンラク</t>
    </rPh>
    <rPh sb="12" eb="13">
      <t>サイ</t>
    </rPh>
    <rPh sb="14" eb="16">
      <t>セイカク</t>
    </rPh>
    <rPh sb="22" eb="24">
      <t>シジ</t>
    </rPh>
    <rPh sb="24" eb="25">
      <t>ネガ</t>
    </rPh>
    <phoneticPr fontId="2"/>
  </si>
  <si>
    <t xml:space="preserve">     尚、変形サイズの場合は事前にご相談ください。</t>
    <rPh sb="5" eb="6">
      <t>ナオ</t>
    </rPh>
    <rPh sb="7" eb="9">
      <t>ヘンケイ</t>
    </rPh>
    <rPh sb="13" eb="15">
      <t>バアイ</t>
    </rPh>
    <rPh sb="16" eb="18">
      <t>ジゼン</t>
    </rPh>
    <rPh sb="20" eb="22">
      <t>ソウダン</t>
    </rPh>
    <phoneticPr fontId="2"/>
  </si>
  <si>
    <t>(2) 配布日</t>
    <rPh sb="4" eb="6">
      <t>ハイフ</t>
    </rPh>
    <rPh sb="6" eb="7">
      <t>ビ</t>
    </rPh>
    <phoneticPr fontId="2"/>
  </si>
  <si>
    <t>　　愛知県：毎月第２・第４金曜日</t>
    <rPh sb="2" eb="5">
      <t>アイチケン</t>
    </rPh>
    <rPh sb="6" eb="8">
      <t>マイツキ</t>
    </rPh>
    <rPh sb="8" eb="9">
      <t>ダイ</t>
    </rPh>
    <rPh sb="11" eb="12">
      <t>ダイ</t>
    </rPh>
    <rPh sb="13" eb="16">
      <t>キンヨウビ</t>
    </rPh>
    <phoneticPr fontId="2"/>
  </si>
  <si>
    <t>　　岐阜県：毎月第４金曜日</t>
    <rPh sb="2" eb="5">
      <t>ギフケン</t>
    </rPh>
    <rPh sb="6" eb="8">
      <t>マイツキ</t>
    </rPh>
    <rPh sb="8" eb="9">
      <t>ダイ</t>
    </rPh>
    <rPh sb="10" eb="13">
      <t>キンヨウビ</t>
    </rPh>
    <phoneticPr fontId="2"/>
  </si>
  <si>
    <r>
      <t>　　三重県：毎月第４金曜日　</t>
    </r>
    <r>
      <rPr>
        <b/>
        <sz val="11"/>
        <rFont val="ＭＳ ゴシック"/>
        <family val="3"/>
        <charset val="128"/>
      </rPr>
      <t>（＊桑名市・員弁郡東員町のみ第２金曜日も実施）</t>
    </r>
    <rPh sb="2" eb="5">
      <t>ミエケン</t>
    </rPh>
    <rPh sb="6" eb="8">
      <t>マイツキ</t>
    </rPh>
    <rPh sb="8" eb="9">
      <t>ダイ</t>
    </rPh>
    <rPh sb="10" eb="13">
      <t>キンヨウビ</t>
    </rPh>
    <rPh sb="16" eb="19">
      <t>クワナシ</t>
    </rPh>
    <rPh sb="20" eb="23">
      <t>イナベグン</t>
    </rPh>
    <rPh sb="23" eb="25">
      <t>トウイン</t>
    </rPh>
    <rPh sb="25" eb="26">
      <t>マチ</t>
    </rPh>
    <rPh sb="28" eb="29">
      <t>ダイ</t>
    </rPh>
    <rPh sb="30" eb="33">
      <t>キンヨウビ</t>
    </rPh>
    <rPh sb="34" eb="36">
      <t>ジッシ</t>
    </rPh>
    <phoneticPr fontId="2"/>
  </si>
  <si>
    <t>　※ 年末年始、お盆期間については変則となります。</t>
    <phoneticPr fontId="2"/>
  </si>
  <si>
    <t>(3) 搬入時間について</t>
    <phoneticPr fontId="2"/>
  </si>
  <si>
    <t>　　 2日前の午前10時30分までに搬入して下さい。</t>
    <phoneticPr fontId="2"/>
  </si>
  <si>
    <r>
      <t xml:space="preserve">　B  </t>
    </r>
    <r>
      <rPr>
        <b/>
        <u/>
        <sz val="11"/>
        <rFont val="ＭＳ ゴシック"/>
        <family val="3"/>
        <charset val="128"/>
      </rPr>
      <t>豊橋市</t>
    </r>
    <r>
      <rPr>
        <sz val="11"/>
        <rFont val="ＭＳ ゴシック"/>
        <family val="3"/>
        <charset val="128"/>
      </rPr>
      <t>への全域配布は配布日から（日・祝日除く）</t>
    </r>
    <r>
      <rPr>
        <b/>
        <u/>
        <sz val="11"/>
        <rFont val="ＭＳ ゴシック"/>
        <family val="3"/>
        <charset val="128"/>
      </rPr>
      <t>3日前</t>
    </r>
    <r>
      <rPr>
        <sz val="11"/>
        <rFont val="ＭＳ ゴシック"/>
        <family val="3"/>
        <charset val="128"/>
      </rPr>
      <t>の午前10時30分までに</t>
    </r>
    <rPh sb="4" eb="7">
      <t>トヨハシシ</t>
    </rPh>
    <rPh sb="9" eb="11">
      <t>ゼンイキ</t>
    </rPh>
    <rPh sb="11" eb="13">
      <t>ハイフ</t>
    </rPh>
    <rPh sb="14" eb="16">
      <t>ハイフ</t>
    </rPh>
    <rPh sb="38" eb="39">
      <t>フン</t>
    </rPh>
    <phoneticPr fontId="2"/>
  </si>
  <si>
    <t>　　 搬入して下さい。</t>
    <phoneticPr fontId="2"/>
  </si>
  <si>
    <t>　※ 年末年始、ゴールデンウィーク、お盆期間等については変則となります。</t>
    <phoneticPr fontId="2"/>
  </si>
  <si>
    <t>　※ 搬入時間を外れた持込みおよび、配布明細の事前連絡のない場合、</t>
    <phoneticPr fontId="2"/>
  </si>
  <si>
    <r>
      <t xml:space="preserve">　　 </t>
    </r>
    <r>
      <rPr>
        <b/>
        <u/>
        <sz val="11"/>
        <rFont val="ＭＳ ゴシック"/>
        <family val="3"/>
        <charset val="128"/>
      </rPr>
      <t>折込指定日の責は負いかねます。</t>
    </r>
    <phoneticPr fontId="2"/>
  </si>
  <si>
    <t>　※ 折込広告の各新聞店への発送後の中止、変更等は出来かねます。</t>
    <phoneticPr fontId="2"/>
  </si>
  <si>
    <t>(4) 取扱注意事項</t>
    <rPh sb="4" eb="6">
      <t>トリアツカ</t>
    </rPh>
    <rPh sb="6" eb="8">
      <t>チュウイ</t>
    </rPh>
    <rPh sb="8" eb="10">
      <t>ジコウ</t>
    </rPh>
    <phoneticPr fontId="2"/>
  </si>
  <si>
    <r>
      <t>　　</t>
    </r>
    <r>
      <rPr>
        <sz val="11"/>
        <rFont val="ＭＳ ゴシック"/>
        <family val="3"/>
        <charset val="128"/>
      </rPr>
      <t>販売店個店単位で全域配布定数を満たすことが原則となります。</t>
    </r>
    <rPh sb="2" eb="5">
      <t>ハンバイテン</t>
    </rPh>
    <rPh sb="5" eb="6">
      <t>コ</t>
    </rPh>
    <rPh sb="6" eb="7">
      <t>ミセ</t>
    </rPh>
    <rPh sb="7" eb="9">
      <t>タンイ</t>
    </rPh>
    <rPh sb="10" eb="12">
      <t>ゼンイキ</t>
    </rPh>
    <rPh sb="12" eb="14">
      <t>ハイフ</t>
    </rPh>
    <rPh sb="14" eb="16">
      <t>テイスウ</t>
    </rPh>
    <rPh sb="17" eb="18">
      <t>ミ</t>
    </rPh>
    <rPh sb="23" eb="25">
      <t>ゲンソク</t>
    </rPh>
    <phoneticPr fontId="2"/>
  </si>
  <si>
    <t>　　　（全域配布定数＝折込定数＋未購読配布数）</t>
    <rPh sb="4" eb="6">
      <t>ゼンイキ</t>
    </rPh>
    <rPh sb="6" eb="8">
      <t>ハイフ</t>
    </rPh>
    <rPh sb="8" eb="10">
      <t>テイスウ</t>
    </rPh>
    <rPh sb="11" eb="13">
      <t>オリコミ</t>
    </rPh>
    <rPh sb="13" eb="15">
      <t>テイスウ</t>
    </rPh>
    <rPh sb="16" eb="19">
      <t>ミコウドク</t>
    </rPh>
    <rPh sb="19" eb="21">
      <t>ハイフ</t>
    </rPh>
    <rPh sb="21" eb="22">
      <t>スウ</t>
    </rPh>
    <phoneticPr fontId="2"/>
  </si>
  <si>
    <t xml:space="preserve">   ※ 各販売店が算出した部数であり、投かん禁止物件等を除いているところもあります。</t>
    <phoneticPr fontId="2"/>
  </si>
  <si>
    <t xml:space="preserve">       全戸の配布ではありませんのでご注意ください。</t>
    <rPh sb="10" eb="12">
      <t>ハイフ</t>
    </rPh>
    <phoneticPr fontId="2"/>
  </si>
  <si>
    <t xml:space="preserve">       未購読世帯への配布は、２～３日かかることがございますのでご了承ください。</t>
    <rPh sb="7" eb="10">
      <t>ミコウドク</t>
    </rPh>
    <rPh sb="10" eb="12">
      <t>セタイ</t>
    </rPh>
    <rPh sb="14" eb="16">
      <t>ハイフ</t>
    </rPh>
    <rPh sb="21" eb="22">
      <t>ニチ</t>
    </rPh>
    <rPh sb="36" eb="38">
      <t>リョウショウ</t>
    </rPh>
    <phoneticPr fontId="2"/>
  </si>
  <si>
    <t>　　　 また、台風等の悪天候の場合、配布日は上記の限りではありません。</t>
    <rPh sb="7" eb="9">
      <t>タイフウ</t>
    </rPh>
    <rPh sb="9" eb="10">
      <t>トウ</t>
    </rPh>
    <rPh sb="11" eb="14">
      <t>アクテンコウ</t>
    </rPh>
    <rPh sb="15" eb="17">
      <t>バアイ</t>
    </rPh>
    <rPh sb="18" eb="20">
      <t>ハイフ</t>
    </rPh>
    <rPh sb="20" eb="21">
      <t>ビ</t>
    </rPh>
    <rPh sb="22" eb="24">
      <t>ジョウキ</t>
    </rPh>
    <rPh sb="25" eb="26">
      <t>カギ</t>
    </rPh>
    <phoneticPr fontId="2"/>
  </si>
  <si>
    <t>新聞折込広告取扱基準</t>
    <phoneticPr fontId="2"/>
  </si>
  <si>
    <t>1.  当社は日本新聞協会の「折込広告の取扱基準」および、新聞社の「広告</t>
    <phoneticPr fontId="2"/>
  </si>
  <si>
    <t>　　掲載基準」を参考として、折込広告取扱基準を設けております。つぎの</t>
    <phoneticPr fontId="2"/>
  </si>
  <si>
    <t>　　ような折込チラシはお引き受けできかねます。</t>
    <phoneticPr fontId="2"/>
  </si>
  <si>
    <t>（1） 広告の内容がはっきりしないもの。および、広告主の所在地、事業所名、ＨＰアド</t>
    <rPh sb="4" eb="6">
      <t>コウコク</t>
    </rPh>
    <rPh sb="7" eb="9">
      <t>ナイヨウ</t>
    </rPh>
    <rPh sb="24" eb="27">
      <t>コウコクヌシ</t>
    </rPh>
    <rPh sb="28" eb="31">
      <t>ショザイチ</t>
    </rPh>
    <rPh sb="32" eb="35">
      <t>ジギョウショ</t>
    </rPh>
    <rPh sb="35" eb="36">
      <t>メイ</t>
    </rPh>
    <phoneticPr fontId="2"/>
  </si>
  <si>
    <t xml:space="preserve">      レス等のいずれの記載もなく、広告責任者が明確でないもの。</t>
    <rPh sb="8" eb="9">
      <t>トウ</t>
    </rPh>
    <rPh sb="14" eb="16">
      <t>キサイ</t>
    </rPh>
    <rPh sb="20" eb="22">
      <t>コウコク</t>
    </rPh>
    <rPh sb="22" eb="25">
      <t>セキニンシャ</t>
    </rPh>
    <rPh sb="26" eb="28">
      <t>メイカク</t>
    </rPh>
    <phoneticPr fontId="2"/>
  </si>
  <si>
    <t>（2） 「日本一」「業界一」「絶対に」等、虚偽誇大な表現を用いたもの（品質、性能、</t>
    <phoneticPr fontId="2"/>
  </si>
  <si>
    <t xml:space="preserve">      価格、使用方法、その他をいう）。景表法（不当景品付販売・不当表示の禁止）、</t>
    <phoneticPr fontId="2"/>
  </si>
  <si>
    <t xml:space="preserve">      商標法、不正競争防止法（コピー商品等の販売宣伝の禁止）など法律や条例に違反</t>
    <phoneticPr fontId="2"/>
  </si>
  <si>
    <t>　　　するもの。（虚偽誇大な表現により読者に不利益を与えるもの等）</t>
    <phoneticPr fontId="2"/>
  </si>
  <si>
    <t>（3） 広告主の一方的主張、もしくは主観的意図、表現がみられ、結果的に他者を誹謗、</t>
    <rPh sb="38" eb="40">
      <t>ヒボウ</t>
    </rPh>
    <phoneticPr fontId="2"/>
  </si>
  <si>
    <t xml:space="preserve">      名誉、信用を傷つけるおそれがある表現のもの。（中傷誹謗広告等）</t>
    <rPh sb="31" eb="33">
      <t>ヒボウ</t>
    </rPh>
    <phoneticPr fontId="2"/>
  </si>
  <si>
    <t>（4） 抽せん券、福引券・懸賞応募券・金券などを刷り込んだもの。（公正競争規約「新</t>
    <phoneticPr fontId="2"/>
  </si>
  <si>
    <t xml:space="preserve">      聞業における景品類の提供に関する事項の制限」）および射幸心を煽ることになり</t>
    <phoneticPr fontId="2"/>
  </si>
  <si>
    <t xml:space="preserve">      かねない内容で、結果として読者に不利益をもたらすと思えるもの。</t>
    <phoneticPr fontId="2"/>
  </si>
  <si>
    <t>（5） 煽情的な言葉や、写真、イラスト等を使用したもので、青少年に有害とみられるも</t>
    <phoneticPr fontId="2"/>
  </si>
  <si>
    <t xml:space="preserve">      の。（風俗営業関係や、各府県の青少年保護育成条例にふれるおそれのあるもの等）</t>
    <phoneticPr fontId="2"/>
  </si>
  <si>
    <t>（6） 不動産広告で、販売物件の地目、建築の可否、建ぺい率、所在地、交通、詳細な案</t>
    <phoneticPr fontId="2"/>
  </si>
  <si>
    <t xml:space="preserve">      内図、設備、価格、管理費、維持費、販売条件、民法上責任を負う売主名、宅地建</t>
    <rPh sb="15" eb="18">
      <t>カンリヒ</t>
    </rPh>
    <rPh sb="19" eb="22">
      <t>イジヒ</t>
    </rPh>
    <phoneticPr fontId="2"/>
  </si>
  <si>
    <t xml:space="preserve">      物取引業の登録番号などが明確に記載されてないもの。</t>
    <phoneticPr fontId="2"/>
  </si>
  <si>
    <t>（7） 政治問題について、極端な主義主張を述べたもの。立候補が予測されている人物の</t>
    <phoneticPr fontId="2"/>
  </si>
  <si>
    <t xml:space="preserve">      名称を記載するなど、選挙の事前運動と推量されるもの。（係争中の問題について</t>
    <phoneticPr fontId="2"/>
  </si>
  <si>
    <t xml:space="preserve">      一方的な主張を述べたもの等）</t>
    <phoneticPr fontId="2"/>
  </si>
  <si>
    <t>（8） 発行本社の新聞と混同、誤認されると思われるもの。（新聞形態のもの）および折</t>
    <phoneticPr fontId="2"/>
  </si>
  <si>
    <t xml:space="preserve">      込広告に、他紙の社名、題字、記事、催事などが掲載、引用されているもの。</t>
    <phoneticPr fontId="2"/>
  </si>
  <si>
    <t>（9） 前記景表法などのほか、薬事法、医療法など、法律や条例に触れると思われるもの。</t>
    <phoneticPr fontId="2"/>
  </si>
  <si>
    <t>（10）貸金業広告で、貸金業規制法で定められている必要事項が表示されていないもの。</t>
    <phoneticPr fontId="2"/>
  </si>
  <si>
    <t xml:space="preserve">      （商号、名称、氏名、登録番号、住所、利率等）</t>
    <phoneticPr fontId="2"/>
  </si>
  <si>
    <t>（11）新聞社がそれぞれ定めた広告記載基準に照らして、新聞折込が不適当と</t>
    <phoneticPr fontId="2"/>
  </si>
  <si>
    <t xml:space="preserve">      認められるもの。</t>
    <phoneticPr fontId="2"/>
  </si>
  <si>
    <t>（12）宗教などに関するもの。</t>
    <rPh sb="4" eb="6">
      <t>シュウキョウ</t>
    </rPh>
    <rPh sb="9" eb="10">
      <t>カン</t>
    </rPh>
    <phoneticPr fontId="2"/>
  </si>
  <si>
    <t>（13）新聞販売店の営業活動に支障をきたし、不利益になると判断されるもの。</t>
    <phoneticPr fontId="2"/>
  </si>
  <si>
    <t>■ 上記に限らず、判断がむずかしいものは、新聞発行本社、関係諸機関の指導</t>
    <phoneticPr fontId="2"/>
  </si>
  <si>
    <t xml:space="preserve">   協議によって決めさせていただきます。なお、ご不明な点がございましたら</t>
    <phoneticPr fontId="2"/>
  </si>
  <si>
    <t xml:space="preserve">   当社へご相談ください。</t>
    <phoneticPr fontId="2"/>
  </si>
  <si>
    <t>2.  配布指定部数と実際の部数が異なるときは・当社において一部配布数の変更、</t>
    <phoneticPr fontId="2"/>
  </si>
  <si>
    <t xml:space="preserve">    隣接地区への配布など、調整を行わせていただく場合があります。</t>
    <phoneticPr fontId="2"/>
  </si>
  <si>
    <t>3.  パンフレット・小冊子に類するもの等は、その形状・内容により判断させて</t>
    <rPh sb="11" eb="12">
      <t>コ</t>
    </rPh>
    <rPh sb="12" eb="14">
      <t>サッシ</t>
    </rPh>
    <rPh sb="15" eb="16">
      <t>ルイ</t>
    </rPh>
    <rPh sb="20" eb="21">
      <t>トウ</t>
    </rPh>
    <rPh sb="25" eb="27">
      <t>ケイジョウ</t>
    </rPh>
    <rPh sb="28" eb="30">
      <t>ナイヨウ</t>
    </rPh>
    <rPh sb="33" eb="35">
      <t>ハンダン</t>
    </rPh>
    <phoneticPr fontId="2"/>
  </si>
  <si>
    <t xml:space="preserve">    頂きます。</t>
    <rPh sb="4" eb="5">
      <t>イタダ</t>
    </rPh>
    <phoneticPr fontId="2"/>
  </si>
  <si>
    <t>4.  二つ以上の事業所が連合（連名）して行う広告は、連合広告となり、一部</t>
    <rPh sb="4" eb="5">
      <t>フタ</t>
    </rPh>
    <rPh sb="6" eb="8">
      <t>イジョウ</t>
    </rPh>
    <rPh sb="9" eb="12">
      <t>ジギョウショ</t>
    </rPh>
    <rPh sb="13" eb="15">
      <t>レンゴウ</t>
    </rPh>
    <rPh sb="16" eb="18">
      <t>レンメイ</t>
    </rPh>
    <rPh sb="21" eb="22">
      <t>オコナ</t>
    </rPh>
    <rPh sb="23" eb="25">
      <t>コウコク</t>
    </rPh>
    <rPh sb="27" eb="29">
      <t>レンゴウ</t>
    </rPh>
    <rPh sb="29" eb="31">
      <t>コウコク</t>
    </rPh>
    <rPh sb="35" eb="37">
      <t>イチブ</t>
    </rPh>
    <phoneticPr fontId="2"/>
  </si>
  <si>
    <t xml:space="preserve">    地区で料金が異なったり、取扱い不可となる場合があります。</t>
    <rPh sb="4" eb="6">
      <t>チク</t>
    </rPh>
    <rPh sb="7" eb="9">
      <t>リョウキン</t>
    </rPh>
    <rPh sb="10" eb="11">
      <t>コト</t>
    </rPh>
    <rPh sb="16" eb="18">
      <t>トリアツカ</t>
    </rPh>
    <rPh sb="19" eb="21">
      <t>フカ</t>
    </rPh>
    <rPh sb="24" eb="26">
      <t>バアイ</t>
    </rPh>
    <phoneticPr fontId="2"/>
  </si>
  <si>
    <t xml:space="preserve">    必ず事前にご相談下さい。内容により判断させて頂きます。</t>
    <rPh sb="4" eb="5">
      <t>カナラ</t>
    </rPh>
    <rPh sb="6" eb="8">
      <t>ジゼン</t>
    </rPh>
    <rPh sb="10" eb="12">
      <t>ソウダン</t>
    </rPh>
    <rPh sb="12" eb="13">
      <t>クダ</t>
    </rPh>
    <rPh sb="16" eb="18">
      <t>ナイヨウ</t>
    </rPh>
    <rPh sb="21" eb="23">
      <t>ハンダン</t>
    </rPh>
    <rPh sb="26" eb="27">
      <t>イタダ</t>
    </rPh>
    <phoneticPr fontId="2"/>
  </si>
  <si>
    <t>また東海地震の前兆現象が高まると、気象庁から注意情報が発表されます。</t>
    <phoneticPr fontId="2"/>
  </si>
  <si>
    <t>名東星ヶ丘 NM</t>
    <rPh sb="0" eb="2">
      <t>メイトウ</t>
    </rPh>
    <rPh sb="2" eb="5">
      <t>ホシガオカ</t>
    </rPh>
    <phoneticPr fontId="2"/>
  </si>
  <si>
    <t>港西 NAM</t>
    <phoneticPr fontId="2"/>
  </si>
  <si>
    <t>折込日</t>
    <rPh sb="0" eb="2">
      <t>オリコミ</t>
    </rPh>
    <rPh sb="2" eb="3">
      <t>ビ</t>
    </rPh>
    <phoneticPr fontId="2"/>
  </si>
  <si>
    <t>未購読配布</t>
    <rPh sb="0" eb="3">
      <t>ミコウドク</t>
    </rPh>
    <rPh sb="3" eb="5">
      <t>ハイフ</t>
    </rPh>
    <phoneticPr fontId="2"/>
  </si>
  <si>
    <t>　　月　　日（　　）</t>
    <phoneticPr fontId="2"/>
  </si>
  <si>
    <t>広告主</t>
    <rPh sb="0" eb="3">
      <t>コウコクヌシ</t>
    </rPh>
    <phoneticPr fontId="2"/>
  </si>
  <si>
    <t>チラシ銘柄</t>
    <rPh sb="3" eb="5">
      <t>メイガラ</t>
    </rPh>
    <phoneticPr fontId="2"/>
  </si>
  <si>
    <t>サイズ</t>
    <phoneticPr fontId="2"/>
  </si>
  <si>
    <t>取次店</t>
    <rPh sb="0" eb="2">
      <t>トリツギ</t>
    </rPh>
    <rPh sb="2" eb="3">
      <t>テン</t>
    </rPh>
    <phoneticPr fontId="2"/>
  </si>
  <si>
    <t>※未購読配布は第２，４金曜日となります。（８月は第４金曜日のみ、１２月は第２金曜日のみ）</t>
    <rPh sb="1" eb="4">
      <t>ミコウドク</t>
    </rPh>
    <rPh sb="4" eb="6">
      <t>ハイフ</t>
    </rPh>
    <rPh sb="7" eb="8">
      <t>ダイ</t>
    </rPh>
    <rPh sb="11" eb="14">
      <t>キンヨウビ</t>
    </rPh>
    <phoneticPr fontId="2"/>
  </si>
  <si>
    <t>新栄 NS</t>
    <rPh sb="0" eb="2">
      <t>シンサカエ</t>
    </rPh>
    <phoneticPr fontId="2"/>
  </si>
  <si>
    <t>中部 NS</t>
    <phoneticPr fontId="2"/>
  </si>
  <si>
    <t>久屋大通 NS</t>
    <rPh sb="0" eb="4">
      <t>ヒサヤオオドオリ</t>
    </rPh>
    <phoneticPr fontId="2"/>
  </si>
  <si>
    <t>上前津 NS</t>
    <rPh sb="0" eb="3">
      <t>カミマエヅ</t>
    </rPh>
    <phoneticPr fontId="2"/>
  </si>
  <si>
    <t>市内金山 NMS</t>
    <phoneticPr fontId="2"/>
  </si>
  <si>
    <t>大曽根 NMS</t>
    <phoneticPr fontId="2"/>
  </si>
  <si>
    <t>矢田 NMS</t>
    <phoneticPr fontId="2"/>
  </si>
  <si>
    <t>大幸 NMS</t>
    <rPh sb="0" eb="2">
      <t>ダイコウ</t>
    </rPh>
    <phoneticPr fontId="2"/>
  </si>
  <si>
    <t>明倫 NMS</t>
    <phoneticPr fontId="2"/>
  </si>
  <si>
    <t>駅前 NMS</t>
    <phoneticPr fontId="2"/>
  </si>
  <si>
    <t>名駅 NS</t>
    <phoneticPr fontId="2"/>
  </si>
  <si>
    <t>黄金 NMS</t>
    <phoneticPr fontId="2"/>
  </si>
  <si>
    <t>大鳥居 NMS</t>
    <phoneticPr fontId="2"/>
  </si>
  <si>
    <t>日比津 NMS</t>
    <phoneticPr fontId="2"/>
  </si>
  <si>
    <t>市内諏訪 NMS</t>
    <phoneticPr fontId="2"/>
  </si>
  <si>
    <t>太閤 NMS</t>
    <phoneticPr fontId="2"/>
  </si>
  <si>
    <t>豊国通 NMS</t>
    <phoneticPr fontId="2"/>
  </si>
  <si>
    <t>烏森 NMS</t>
    <phoneticPr fontId="2"/>
  </si>
  <si>
    <t>東枇杷島 NMS</t>
    <phoneticPr fontId="2"/>
  </si>
  <si>
    <t>浄心 NMS</t>
    <phoneticPr fontId="2"/>
  </si>
  <si>
    <t>名西 NMS</t>
    <phoneticPr fontId="2"/>
  </si>
  <si>
    <t>又穂 NMS</t>
    <phoneticPr fontId="2"/>
  </si>
  <si>
    <t>上名古屋 NMS</t>
    <phoneticPr fontId="2"/>
  </si>
  <si>
    <t>浅間町 NS</t>
    <rPh sb="0" eb="3">
      <t>センゲンチョウ</t>
    </rPh>
    <phoneticPr fontId="2"/>
  </si>
  <si>
    <t>中小田井 NMS</t>
    <phoneticPr fontId="2"/>
  </si>
  <si>
    <t>大野木 NMS</t>
    <phoneticPr fontId="2"/>
  </si>
  <si>
    <t>比良 NMS</t>
    <phoneticPr fontId="2"/>
  </si>
  <si>
    <t>山田 NMS</t>
    <phoneticPr fontId="2"/>
  </si>
  <si>
    <t>光城 NMS</t>
    <phoneticPr fontId="2"/>
  </si>
  <si>
    <t>城北 NMS</t>
    <phoneticPr fontId="2"/>
  </si>
  <si>
    <t>城見通 NMS</t>
    <rPh sb="2" eb="3">
      <t>トオリ</t>
    </rPh>
    <phoneticPr fontId="2"/>
  </si>
  <si>
    <t>志賀 NMS</t>
    <phoneticPr fontId="2"/>
  </si>
  <si>
    <t>お福 NMS</t>
    <phoneticPr fontId="2"/>
  </si>
  <si>
    <t>上飯田 NMS</t>
    <rPh sb="0" eb="3">
      <t>カミイイダ</t>
    </rPh>
    <phoneticPr fontId="2"/>
  </si>
  <si>
    <t>若葉通 NMS</t>
    <phoneticPr fontId="2"/>
  </si>
  <si>
    <t>市内飯田 NMS</t>
    <phoneticPr fontId="2"/>
  </si>
  <si>
    <t>金城 NMS</t>
    <phoneticPr fontId="2"/>
  </si>
  <si>
    <t>杉村 NMS</t>
    <phoneticPr fontId="2"/>
  </si>
  <si>
    <t>古井ノ坂 NMS</t>
    <phoneticPr fontId="2"/>
  </si>
  <si>
    <t>今池 NMS</t>
    <phoneticPr fontId="2"/>
  </si>
  <si>
    <t>内山 NMS</t>
    <phoneticPr fontId="2"/>
  </si>
  <si>
    <t>萱場 NMS</t>
    <phoneticPr fontId="2"/>
  </si>
  <si>
    <t>丸山 NMS</t>
    <phoneticPr fontId="2"/>
  </si>
  <si>
    <t>天満 NＭS</t>
    <phoneticPr fontId="2"/>
  </si>
  <si>
    <t>東山 NＭS</t>
    <phoneticPr fontId="2"/>
  </si>
  <si>
    <t>覚王山 NMS</t>
    <phoneticPr fontId="2"/>
  </si>
  <si>
    <t>自由ヶ丘 NＭS</t>
    <phoneticPr fontId="2"/>
  </si>
  <si>
    <t>千種星ヶ丘 NMS</t>
    <rPh sb="0" eb="2">
      <t>チクサ</t>
    </rPh>
    <phoneticPr fontId="2"/>
  </si>
  <si>
    <t>汁谷 NMS</t>
    <phoneticPr fontId="2"/>
  </si>
  <si>
    <t>千種高校前 NMS</t>
    <phoneticPr fontId="2"/>
  </si>
  <si>
    <t>虹ヶ丘 NMS</t>
    <phoneticPr fontId="2"/>
  </si>
  <si>
    <t>高針 NMS</t>
    <phoneticPr fontId="2"/>
  </si>
  <si>
    <t>梅森 NMS</t>
    <phoneticPr fontId="2"/>
  </si>
  <si>
    <t>極楽 NMS</t>
    <phoneticPr fontId="2"/>
  </si>
  <si>
    <t>上社南 NMS</t>
    <rPh sb="2" eb="3">
      <t>ミナミ</t>
    </rPh>
    <phoneticPr fontId="2"/>
  </si>
  <si>
    <t>上社 NMS</t>
    <rPh sb="0" eb="2">
      <t>カミヤシロ</t>
    </rPh>
    <phoneticPr fontId="2"/>
  </si>
  <si>
    <t>本郷 NMS</t>
    <phoneticPr fontId="2"/>
  </si>
  <si>
    <t>藤が丘 NMS</t>
    <phoneticPr fontId="2"/>
  </si>
  <si>
    <t>猪子石台 NMS</t>
    <phoneticPr fontId="2"/>
  </si>
  <si>
    <t>平和が丘 NMS</t>
    <phoneticPr fontId="2"/>
  </si>
  <si>
    <t>森孝 NMS</t>
    <phoneticPr fontId="2"/>
  </si>
  <si>
    <t>大森NMS</t>
    <phoneticPr fontId="2"/>
  </si>
  <si>
    <t>小幡 NMS</t>
    <phoneticPr fontId="2"/>
  </si>
  <si>
    <t>志段味西部 NMS</t>
    <phoneticPr fontId="2"/>
  </si>
  <si>
    <t>瀬古 NMS</t>
    <phoneticPr fontId="2"/>
  </si>
  <si>
    <t>阿由知 NMS</t>
    <phoneticPr fontId="2"/>
  </si>
  <si>
    <t>円上 NMS</t>
    <rPh sb="0" eb="2">
      <t>エンジョウ</t>
    </rPh>
    <phoneticPr fontId="2"/>
  </si>
  <si>
    <t>桜山 NＭS</t>
    <phoneticPr fontId="2"/>
  </si>
  <si>
    <t>鶴舞 NMS</t>
    <phoneticPr fontId="2"/>
  </si>
  <si>
    <t>御器所 NMS</t>
    <phoneticPr fontId="2"/>
  </si>
  <si>
    <t>川名 NMS</t>
    <phoneticPr fontId="2"/>
  </si>
  <si>
    <t>山手通 NMS</t>
    <phoneticPr fontId="2"/>
  </si>
  <si>
    <t>滝子 NＭS</t>
    <phoneticPr fontId="2"/>
  </si>
  <si>
    <t>川原通 NMS</t>
    <phoneticPr fontId="2"/>
  </si>
  <si>
    <t>八事 NMS</t>
    <phoneticPr fontId="2"/>
  </si>
  <si>
    <t>平針 NMS</t>
    <phoneticPr fontId="2"/>
  </si>
  <si>
    <t>植田 NMS</t>
    <phoneticPr fontId="2"/>
  </si>
  <si>
    <t>植田北部NMS</t>
    <rPh sb="0" eb="2">
      <t>ウエダ</t>
    </rPh>
    <rPh sb="2" eb="4">
      <t>ホクブ</t>
    </rPh>
    <phoneticPr fontId="2"/>
  </si>
  <si>
    <t>島田 NMS</t>
    <phoneticPr fontId="2"/>
  </si>
  <si>
    <t>野並 NMS</t>
    <phoneticPr fontId="2"/>
  </si>
  <si>
    <t>黒石 NMS</t>
    <phoneticPr fontId="2"/>
  </si>
  <si>
    <t>一ツ山 NMS</t>
    <phoneticPr fontId="2"/>
  </si>
  <si>
    <t>天白相生 NS</t>
    <phoneticPr fontId="2"/>
  </si>
  <si>
    <t>梅が丘 NＭS</t>
    <rPh sb="0" eb="1">
      <t>ウメ</t>
    </rPh>
    <rPh sb="2" eb="3">
      <t>オカ</t>
    </rPh>
    <phoneticPr fontId="2"/>
  </si>
  <si>
    <t>井戸田 NS</t>
    <phoneticPr fontId="2"/>
  </si>
  <si>
    <t>堀田 NS</t>
    <phoneticPr fontId="2"/>
  </si>
  <si>
    <t>瑞穂 NMS</t>
    <phoneticPr fontId="2"/>
  </si>
  <si>
    <t>雁道 NMS</t>
    <phoneticPr fontId="2"/>
  </si>
  <si>
    <t>昭和高校前 NMS</t>
    <rPh sb="0" eb="2">
      <t>ショウワ</t>
    </rPh>
    <rPh sb="2" eb="4">
      <t>コウコウ</t>
    </rPh>
    <rPh sb="4" eb="5">
      <t>マエ</t>
    </rPh>
    <phoneticPr fontId="2"/>
  </si>
  <si>
    <t>汐路 NMS</t>
    <phoneticPr fontId="2"/>
  </si>
  <si>
    <t>石川橋 NMS</t>
    <phoneticPr fontId="2"/>
  </si>
  <si>
    <t>中根 NS</t>
    <phoneticPr fontId="2"/>
  </si>
  <si>
    <t>市内弥富 NMS</t>
    <phoneticPr fontId="2"/>
  </si>
  <si>
    <t>柴田 NMS</t>
    <phoneticPr fontId="2"/>
  </si>
  <si>
    <t>明治 NMS</t>
    <phoneticPr fontId="2"/>
  </si>
  <si>
    <t>市内豊田 NMS</t>
    <phoneticPr fontId="2"/>
  </si>
  <si>
    <t>南陽通 NMS</t>
    <phoneticPr fontId="2"/>
  </si>
  <si>
    <t>大江 NMS</t>
    <phoneticPr fontId="2"/>
  </si>
  <si>
    <t>笠寺 NMS</t>
    <phoneticPr fontId="2"/>
  </si>
  <si>
    <t>呼続 NS</t>
    <phoneticPr fontId="2"/>
  </si>
  <si>
    <t>ゆたか NMS</t>
    <phoneticPr fontId="2"/>
  </si>
  <si>
    <t>なるみ砦 NS</t>
    <phoneticPr fontId="2"/>
  </si>
  <si>
    <t>大高 NS</t>
    <phoneticPr fontId="2"/>
  </si>
  <si>
    <t>大高南 NS</t>
    <phoneticPr fontId="2"/>
  </si>
  <si>
    <t>鳴子 NS</t>
    <phoneticPr fontId="2"/>
  </si>
  <si>
    <t>滝の水 NS</t>
    <phoneticPr fontId="2"/>
  </si>
  <si>
    <t>みどり台 NS</t>
    <phoneticPr fontId="2"/>
  </si>
  <si>
    <t>左京山 NS</t>
    <phoneticPr fontId="2"/>
  </si>
  <si>
    <t>鳴海住宅 NS</t>
    <phoneticPr fontId="2"/>
  </si>
  <si>
    <t>競馬場前 NS</t>
    <phoneticPr fontId="2"/>
  </si>
  <si>
    <t>神ノ倉 NMS</t>
    <phoneticPr fontId="2"/>
  </si>
  <si>
    <t>神ノ倉東部 NMS</t>
    <phoneticPr fontId="2"/>
  </si>
  <si>
    <t>鳴海大清水 NS</t>
    <phoneticPr fontId="2"/>
  </si>
  <si>
    <t>沢上 NMS</t>
    <phoneticPr fontId="2"/>
  </si>
  <si>
    <t>熱田 NMS</t>
    <phoneticPr fontId="2"/>
  </si>
  <si>
    <t>日比野 NMS</t>
    <phoneticPr fontId="2"/>
  </si>
  <si>
    <t>六番町 NMS</t>
    <rPh sb="0" eb="1">
      <t>ロク</t>
    </rPh>
    <phoneticPr fontId="2"/>
  </si>
  <si>
    <t>船方 NMS</t>
    <phoneticPr fontId="2"/>
  </si>
  <si>
    <t>千年 NMS</t>
    <phoneticPr fontId="2"/>
  </si>
  <si>
    <t>名港 NAMS</t>
    <phoneticPr fontId="2"/>
  </si>
  <si>
    <t>東海橋 NAMS</t>
    <rPh sb="0" eb="2">
      <t>トウカイ</t>
    </rPh>
    <rPh sb="2" eb="3">
      <t>バシ</t>
    </rPh>
    <phoneticPr fontId="2"/>
  </si>
  <si>
    <t>稲永 NAMS</t>
    <phoneticPr fontId="2"/>
  </si>
  <si>
    <t>市内南陽 NAMS</t>
    <phoneticPr fontId="2"/>
  </si>
  <si>
    <t>南陽西部 NAMS</t>
    <phoneticPr fontId="2"/>
  </si>
  <si>
    <t>昭和橋 NMS</t>
    <phoneticPr fontId="2"/>
  </si>
  <si>
    <t>八熊 NMS</t>
    <phoneticPr fontId="2"/>
  </si>
  <si>
    <t>八幡 NMS</t>
    <phoneticPr fontId="2"/>
  </si>
  <si>
    <t>中川常磐 NMS</t>
    <rPh sb="0" eb="2">
      <t>ナカガワ</t>
    </rPh>
    <phoneticPr fontId="2"/>
  </si>
  <si>
    <t>荒子 NMS</t>
    <phoneticPr fontId="2"/>
  </si>
  <si>
    <t>高杉 NMS</t>
    <phoneticPr fontId="2"/>
  </si>
  <si>
    <t>春田 NMS</t>
    <phoneticPr fontId="2"/>
  </si>
  <si>
    <t>戸田 NMS</t>
    <phoneticPr fontId="2"/>
  </si>
  <si>
    <t>豊治 NAMS</t>
    <phoneticPr fontId="2"/>
  </si>
  <si>
    <t>とみた吉津 NMS</t>
    <phoneticPr fontId="2"/>
  </si>
  <si>
    <t>万場 NMS</t>
    <phoneticPr fontId="2"/>
  </si>
  <si>
    <t>正色 NAMS</t>
    <phoneticPr fontId="2"/>
  </si>
  <si>
    <t>野田 NMS</t>
    <phoneticPr fontId="2"/>
  </si>
  <si>
    <t xml:space="preserve">    不慮の事故（急病、交通事故、感染症等）、そのほか販売店側の止むを得ない</t>
    <rPh sb="18" eb="21">
      <t>カンセンショウ</t>
    </rPh>
    <rPh sb="21" eb="22">
      <t>トウ</t>
    </rPh>
    <phoneticPr fontId="2"/>
  </si>
  <si>
    <t xml:space="preserve">    事情で配達に支障を生じたときなど、折込（全域配布含む）が中止もしくは</t>
    <rPh sb="24" eb="28">
      <t>ゼ</t>
    </rPh>
    <rPh sb="28" eb="29">
      <t>フク</t>
    </rPh>
    <rPh sb="32" eb="34">
      <t>チュウシ</t>
    </rPh>
    <phoneticPr fontId="2"/>
  </si>
  <si>
    <t>　　延期になる場合がありますのでご了承願います。</t>
    <phoneticPr fontId="2"/>
  </si>
  <si>
    <t>　大規模災害発生時における新聞折込広告の取り扱いについて</t>
    <rPh sb="1" eb="4">
      <t>ダイキボ</t>
    </rPh>
    <rPh sb="4" eb="6">
      <t>サイガイ</t>
    </rPh>
    <rPh sb="6" eb="9">
      <t>ハッセイジ</t>
    </rPh>
    <rPh sb="13" eb="15">
      <t>シンブン</t>
    </rPh>
    <rPh sb="15" eb="17">
      <t>オリコミ</t>
    </rPh>
    <rPh sb="17" eb="19">
      <t>コウコク</t>
    </rPh>
    <rPh sb="20" eb="21">
      <t>ト</t>
    </rPh>
    <rPh sb="22" eb="23">
      <t>アツカ</t>
    </rPh>
    <phoneticPr fontId="27"/>
  </si>
  <si>
    <t>　大規模な災害（大地震、津波、洪水、豪雪、大火災、大規模停電、火山噴火、原子力発電所の事故、新型感染症の大流行、</t>
    <rPh sb="1" eb="4">
      <t>ダイキボ</t>
    </rPh>
    <rPh sb="5" eb="7">
      <t>サイガイ</t>
    </rPh>
    <rPh sb="8" eb="11">
      <t>オオジシン</t>
    </rPh>
    <rPh sb="12" eb="14">
      <t>ツナミ</t>
    </rPh>
    <rPh sb="15" eb="17">
      <t>コウズイ</t>
    </rPh>
    <rPh sb="18" eb="20">
      <t>ゴウセツ</t>
    </rPh>
    <rPh sb="21" eb="24">
      <t>ダイカサイ</t>
    </rPh>
    <rPh sb="25" eb="28">
      <t>ダイキボ</t>
    </rPh>
    <rPh sb="28" eb="30">
      <t>テイデン</t>
    </rPh>
    <rPh sb="31" eb="33">
      <t>カザン</t>
    </rPh>
    <rPh sb="33" eb="35">
      <t>フンカ</t>
    </rPh>
    <rPh sb="36" eb="42">
      <t>ゲンシリョクハツデンショ</t>
    </rPh>
    <rPh sb="43" eb="45">
      <t>ジコ</t>
    </rPh>
    <rPh sb="46" eb="48">
      <t>シンガタ</t>
    </rPh>
    <rPh sb="48" eb="51">
      <t>カンセンショウ</t>
    </rPh>
    <rPh sb="52" eb="55">
      <t>ダイリュウコウ</t>
    </rPh>
    <phoneticPr fontId="2"/>
  </si>
  <si>
    <t>　他国からの攻撃など）に見舞われた場合、中日新聞折込広告協同組合加盟の折込会社と中日新聞販売店は被災の状況を</t>
    <rPh sb="12" eb="14">
      <t>ミマ</t>
    </rPh>
    <rPh sb="17" eb="19">
      <t>バアイ</t>
    </rPh>
    <rPh sb="20" eb="22">
      <t>チュウニチ</t>
    </rPh>
    <rPh sb="22" eb="24">
      <t>シンブン</t>
    </rPh>
    <rPh sb="24" eb="28">
      <t>オリコミコウコク</t>
    </rPh>
    <rPh sb="28" eb="32">
      <t>キョウドウクミアイ</t>
    </rPh>
    <rPh sb="32" eb="34">
      <t>カメイ</t>
    </rPh>
    <rPh sb="35" eb="37">
      <t>オリコミ</t>
    </rPh>
    <rPh sb="37" eb="39">
      <t>カイシャ</t>
    </rPh>
    <rPh sb="40" eb="42">
      <t>チュウニチ</t>
    </rPh>
    <rPh sb="42" eb="44">
      <t>シンブン</t>
    </rPh>
    <rPh sb="44" eb="47">
      <t>ハンバイテン</t>
    </rPh>
    <rPh sb="48" eb="50">
      <t>ヒサイ</t>
    </rPh>
    <rPh sb="51" eb="53">
      <t>ジョウキョウ</t>
    </rPh>
    <phoneticPr fontId="2"/>
  </si>
  <si>
    <t>　的確に判断し、折込広告をご愛読者へお届けするために全力を傾注します。</t>
    <rPh sb="26" eb="28">
      <t>ゼンリョク</t>
    </rPh>
    <rPh sb="29" eb="31">
      <t>ケイチュウ</t>
    </rPh>
    <phoneticPr fontId="2"/>
  </si>
  <si>
    <t>　しかしながらライフラインや通信網、輸送ルートなどが遮断され、被災地の新聞販売店や従業員に甚大な被害が及んだ場合は、</t>
    <rPh sb="14" eb="17">
      <t>ツウシンモウ</t>
    </rPh>
    <rPh sb="18" eb="20">
      <t>ユソウ</t>
    </rPh>
    <rPh sb="26" eb="28">
      <t>シャダン</t>
    </rPh>
    <rPh sb="31" eb="34">
      <t>ヒサイチ</t>
    </rPh>
    <rPh sb="35" eb="40">
      <t>シンブンハンバイテン</t>
    </rPh>
    <rPh sb="41" eb="44">
      <t>ジュウギョウイン</t>
    </rPh>
    <rPh sb="45" eb="47">
      <t>ジンダイ</t>
    </rPh>
    <rPh sb="48" eb="50">
      <t>ヒガイ</t>
    </rPh>
    <rPh sb="51" eb="52">
      <t>オヨ</t>
    </rPh>
    <rPh sb="54" eb="56">
      <t>バアイ</t>
    </rPh>
    <phoneticPr fontId="2"/>
  </si>
  <si>
    <t>　クライアント様のご要望にお応えできない場合もあります。</t>
    <rPh sb="10" eb="12">
      <t>ヨウボウ</t>
    </rPh>
    <rPh sb="14" eb="15">
      <t>コタ</t>
    </rPh>
    <rPh sb="20" eb="22">
      <t>バアイ</t>
    </rPh>
    <phoneticPr fontId="2"/>
  </si>
  <si>
    <t>　この様に事前の予測と回避が不可能な事態が発生し、折込会社と新聞販売店の努力にも関わらず指定日に新聞折込が出来なか</t>
    <rPh sb="3" eb="4">
      <t>ヨウ</t>
    </rPh>
    <rPh sb="5" eb="7">
      <t>ジゼン</t>
    </rPh>
    <rPh sb="8" eb="10">
      <t>ヨソク</t>
    </rPh>
    <rPh sb="11" eb="13">
      <t>カイヒ</t>
    </rPh>
    <rPh sb="14" eb="17">
      <t>フカノウ</t>
    </rPh>
    <rPh sb="18" eb="20">
      <t>ジタイ</t>
    </rPh>
    <rPh sb="21" eb="23">
      <t>ハッセイ</t>
    </rPh>
    <rPh sb="25" eb="27">
      <t>オリコミ</t>
    </rPh>
    <rPh sb="27" eb="29">
      <t>ガイシャ</t>
    </rPh>
    <rPh sb="30" eb="35">
      <t>シンブンハンバイテン</t>
    </rPh>
    <rPh sb="36" eb="38">
      <t>ドリョク</t>
    </rPh>
    <rPh sb="40" eb="41">
      <t>カカ</t>
    </rPh>
    <rPh sb="44" eb="46">
      <t>シテイ</t>
    </rPh>
    <rPh sb="46" eb="47">
      <t>ヒ</t>
    </rPh>
    <rPh sb="48" eb="50">
      <t>シンブン</t>
    </rPh>
    <rPh sb="50" eb="52">
      <t>オリコミ</t>
    </rPh>
    <rPh sb="53" eb="55">
      <t>デキ</t>
    </rPh>
    <phoneticPr fontId="2"/>
  </si>
  <si>
    <t>　った場合、折込会社と新聞販売店は一切の責任を負う事ができません。あらかじめご容赦いただきますようお願い申し上げます。</t>
    <rPh sb="11" eb="16">
      <t>シンブンハンバイテン</t>
    </rPh>
    <rPh sb="17" eb="19">
      <t>イッサイ</t>
    </rPh>
    <rPh sb="20" eb="22">
      <t>セキニン</t>
    </rPh>
    <rPh sb="23" eb="24">
      <t>オ</t>
    </rPh>
    <rPh sb="25" eb="26">
      <t>コト</t>
    </rPh>
    <rPh sb="39" eb="41">
      <t>ヨウシャ</t>
    </rPh>
    <rPh sb="50" eb="51">
      <t>ネガ</t>
    </rPh>
    <rPh sb="52" eb="53">
      <t>モウ</t>
    </rPh>
    <rPh sb="54" eb="55">
      <t>ア</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</si>
  <si>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</si>
  <si>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5">
      <t>チュウイジョウホウ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</si>
  <si>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t>
    <phoneticPr fontId="2"/>
  </si>
  <si>
    <t>地震防災対策強化地域に指定されています。指定された地域で大規模な地震の発生が予知されますと、</t>
  </si>
  <si>
    <t>内閣総理大臣から警戒宣言が発令されることになっています。</t>
    <phoneticPr fontId="2"/>
  </si>
  <si>
    <t>警戒宣言発令後は交通規制が始まり、指定地域内へ車両の進入が禁止されるほか、</t>
    <rPh sb="4" eb="6">
      <t>ハツレイ</t>
    </rPh>
    <rPh sb="6" eb="7">
      <t>ゴ</t>
    </rPh>
    <rPh sb="17" eb="19">
      <t>シテイ</t>
    </rPh>
    <rPh sb="19" eb="21">
      <t>チイキ</t>
    </rPh>
    <rPh sb="21" eb="22">
      <t>ナイ</t>
    </rPh>
    <rPh sb="26" eb="28">
      <t>シンニュウ</t>
    </rPh>
    <phoneticPr fontId="2"/>
  </si>
  <si>
    <t>一般の道路も時速20㎞に速度制限されるため大渋滞の発生が予想されます。</t>
    <rPh sb="25" eb="27">
      <t>ハッセイ</t>
    </rPh>
    <phoneticPr fontId="2"/>
  </si>
  <si>
    <t>このため東海地震の注意情報や警戒宣言の発令と同時に、お客様からお預かりした新聞折込広告の</t>
    <phoneticPr fontId="2"/>
  </si>
  <si>
    <t>配送作業は「中止」させていただきます。配送中の車両に対しては折込広告をお預かりした状態で</t>
    <rPh sb="19" eb="22">
      <t>ハイソウチュウ</t>
    </rPh>
    <rPh sb="23" eb="25">
      <t>シャリョウ</t>
    </rPh>
    <rPh sb="26" eb="27">
      <t>タイ</t>
    </rPh>
    <rPh sb="30" eb="34">
      <t>オリコミコウコク</t>
    </rPh>
    <rPh sb="36" eb="37">
      <t>アズ</t>
    </rPh>
    <rPh sb="41" eb="43">
      <t>ジョウタイ</t>
    </rPh>
    <phoneticPr fontId="2"/>
  </si>
  <si>
    <t>すみやかに帰社する様に指示しますが、交通事情と警察官の指示によって止むを得ず路上に駐車し</t>
    <rPh sb="33" eb="34">
      <t>ヤ</t>
    </rPh>
    <rPh sb="36" eb="37">
      <t>エ</t>
    </rPh>
    <phoneticPr fontId="2"/>
  </si>
  <si>
    <t>避難しなければならない事も想定されます。</t>
  </si>
  <si>
    <t>すでに配送が完了した新聞折込広告も、新聞販売店での組み込み作業が「中止」になり</t>
    <rPh sb="6" eb="8">
      <t>カンリョウ</t>
    </rPh>
    <rPh sb="18" eb="20">
      <t>シンブン</t>
    </rPh>
    <rPh sb="20" eb="23">
      <t>ハンバイテン</t>
    </rPh>
    <phoneticPr fontId="2"/>
  </si>
  <si>
    <t>新聞折込ができなくなります。幸い注意情報や警戒宣言が解除された場合も、混乱が解消するまで</t>
    <rPh sb="0" eb="2">
      <t>シンブン</t>
    </rPh>
    <rPh sb="35" eb="37">
      <t>コンラン</t>
    </rPh>
    <rPh sb="38" eb="40">
      <t>カイショウ</t>
    </rPh>
    <phoneticPr fontId="2"/>
  </si>
  <si>
    <t>しばらくの間は新聞折込ができない場合もあります。</t>
    <phoneticPr fontId="2"/>
  </si>
  <si>
    <t>何卒ご理解とご了承をいただけますようお願いいたします。</t>
    <rPh sb="0" eb="2">
      <t>ナニトゾ</t>
    </rPh>
    <rPh sb="3" eb="5">
      <t>リカイ</t>
    </rPh>
    <rPh sb="7" eb="9">
      <t>リョウショウ</t>
    </rPh>
    <rPh sb="19" eb="20">
      <t>ネガ</t>
    </rPh>
    <phoneticPr fontId="2"/>
  </si>
  <si>
    <t xml:space="preserve">       一部地域では全域配布サービスは行っておりません。</t>
    <rPh sb="7" eb="9">
      <t>イチブ</t>
    </rPh>
    <rPh sb="9" eb="11">
      <t>チイキ</t>
    </rPh>
    <rPh sb="13" eb="17">
      <t>ゼ</t>
    </rPh>
    <rPh sb="22" eb="23">
      <t>オコナ</t>
    </rPh>
    <phoneticPr fontId="2"/>
  </si>
  <si>
    <t>有松 NMS</t>
    <phoneticPr fontId="2"/>
  </si>
  <si>
    <t>桶狭間 NM</t>
    <phoneticPr fontId="2"/>
  </si>
  <si>
    <t>有松南 NM</t>
    <phoneticPr fontId="2"/>
  </si>
  <si>
    <t>星崎 NM</t>
    <phoneticPr fontId="2"/>
  </si>
  <si>
    <t>小碓 NM</t>
    <phoneticPr fontId="2"/>
  </si>
  <si>
    <t>五女子 NMS</t>
    <phoneticPr fontId="2"/>
  </si>
  <si>
    <t>中郷 NMS</t>
    <phoneticPr fontId="2"/>
  </si>
  <si>
    <t>榎 NM</t>
    <phoneticPr fontId="2"/>
  </si>
  <si>
    <t>栄生 NM</t>
    <phoneticPr fontId="2"/>
  </si>
  <si>
    <t>赤塚 N</t>
    <phoneticPr fontId="2"/>
  </si>
  <si>
    <t>高岳 N</t>
    <phoneticPr fontId="2"/>
  </si>
  <si>
    <t>瓦町 N</t>
    <phoneticPr fontId="2"/>
  </si>
  <si>
    <t>橘 N</t>
    <phoneticPr fontId="2"/>
  </si>
  <si>
    <t>志段味 NM</t>
    <phoneticPr fontId="2"/>
  </si>
  <si>
    <t>守山南部 NMS</t>
    <rPh sb="2" eb="4">
      <t>ナンブ</t>
    </rPh>
    <phoneticPr fontId="2"/>
  </si>
  <si>
    <t>平手 NS</t>
    <phoneticPr fontId="2"/>
  </si>
  <si>
    <t>みどり桃山 NMS</t>
    <phoneticPr fontId="2"/>
  </si>
  <si>
    <t>猪子石 NMS</t>
    <phoneticPr fontId="2"/>
  </si>
  <si>
    <t>大須・水主町 NMS</t>
    <rPh sb="0" eb="2">
      <t>オオス</t>
    </rPh>
    <phoneticPr fontId="2"/>
  </si>
  <si>
    <t>中村常磐 NM</t>
    <phoneticPr fontId="2"/>
  </si>
  <si>
    <t>味鋺 NAMS</t>
    <phoneticPr fontId="2"/>
  </si>
  <si>
    <t>　　朝刊折込と未購読配布のチラシは、同一のチラシでお願いします。</t>
    <rPh sb="2" eb="4">
      <t>チョウカン</t>
    </rPh>
    <rPh sb="4" eb="6">
      <t>オリコミ</t>
    </rPh>
    <rPh sb="7" eb="8">
      <t>ミ</t>
    </rPh>
    <rPh sb="8" eb="10">
      <t>コウドク</t>
    </rPh>
    <rPh sb="10" eb="12">
      <t>ハイフ</t>
    </rPh>
    <rPh sb="18" eb="20">
      <t>ドウイツ</t>
    </rPh>
    <rPh sb="26" eb="27">
      <t>ネガ</t>
    </rPh>
    <phoneticPr fontId="2"/>
  </si>
  <si>
    <t>太平通 NMS</t>
    <phoneticPr fontId="2"/>
  </si>
  <si>
    <t>柳原・主税町 NMS</t>
    <rPh sb="0" eb="2">
      <t>ヤナギハラ</t>
    </rPh>
    <rPh sb="3" eb="6">
      <t>チカラマチ</t>
    </rPh>
    <phoneticPr fontId="2"/>
  </si>
  <si>
    <t>大手 NAMS</t>
    <phoneticPr fontId="2"/>
  </si>
  <si>
    <t>庄内通 NMS</t>
    <rPh sb="0" eb="2">
      <t>ショウナイ</t>
    </rPh>
    <rPh sb="2" eb="3">
      <t>トオ</t>
    </rPh>
    <phoneticPr fontId="2"/>
  </si>
  <si>
    <t>如意NMS</t>
    <rPh sb="0" eb="2">
      <t>ニョイ</t>
    </rPh>
    <phoneticPr fontId="2"/>
  </si>
  <si>
    <t>新守山 NMS</t>
    <rPh sb="0" eb="3">
      <t>シンモリヤマ</t>
    </rPh>
    <phoneticPr fontId="2"/>
  </si>
  <si>
    <t>喜多山NMS</t>
    <rPh sb="0" eb="3">
      <t>キタヤマ</t>
    </rPh>
    <phoneticPr fontId="2"/>
  </si>
  <si>
    <t>さくら NMS</t>
    <phoneticPr fontId="2"/>
  </si>
  <si>
    <t>大磯 NMS</t>
    <phoneticPr fontId="2"/>
  </si>
  <si>
    <t>桜田 NMS</t>
    <phoneticPr fontId="2"/>
  </si>
  <si>
    <t>布池 NMS</t>
    <phoneticPr fontId="2"/>
  </si>
  <si>
    <t>平針住宅 NMS</t>
    <rPh sb="2" eb="4">
      <t>ジュウタク</t>
    </rPh>
    <phoneticPr fontId="2"/>
  </si>
  <si>
    <t>葵 NMS</t>
    <phoneticPr fontId="2"/>
  </si>
  <si>
    <t>　A  下記地区除く東海三県への全域配布は配布日から（日・祝日除く）</t>
    <rPh sb="4" eb="6">
      <t>カキ</t>
    </rPh>
    <rPh sb="6" eb="8">
      <t>チク</t>
    </rPh>
    <rPh sb="8" eb="9">
      <t>ノゾ</t>
    </rPh>
    <rPh sb="10" eb="12">
      <t>トウカイ</t>
    </rPh>
    <rPh sb="12" eb="14">
      <t>サンケン</t>
    </rPh>
    <rPh sb="16" eb="18">
      <t>ゼンイキ</t>
    </rPh>
    <rPh sb="18" eb="20">
      <t>ハイフ</t>
    </rPh>
    <rPh sb="21" eb="23">
      <t>ハイフ</t>
    </rPh>
    <rPh sb="23" eb="24">
      <t>ヒ</t>
    </rPh>
    <phoneticPr fontId="2"/>
  </si>
  <si>
    <t>　C  三重県南勢地区（尾鷲市・熊野市・新宮市・北牟婁郡・南牟婁郡・度会郡の一部）</t>
    <rPh sb="4" eb="7">
      <t>ミエケン</t>
    </rPh>
    <rPh sb="7" eb="9">
      <t>ナンセイ</t>
    </rPh>
    <rPh sb="9" eb="11">
      <t>チク</t>
    </rPh>
    <rPh sb="12" eb="15">
      <t>オワセシ</t>
    </rPh>
    <rPh sb="16" eb="19">
      <t>クマノシ</t>
    </rPh>
    <rPh sb="20" eb="23">
      <t>シングウシ</t>
    </rPh>
    <rPh sb="24" eb="28">
      <t>キタムログン</t>
    </rPh>
    <rPh sb="29" eb="33">
      <t>ミナミムログン</t>
    </rPh>
    <rPh sb="34" eb="37">
      <t>ワタライグン</t>
    </rPh>
    <rPh sb="38" eb="40">
      <t>イチブ</t>
    </rPh>
    <phoneticPr fontId="2"/>
  </si>
  <si>
    <t>　　 伊賀・名張地区への折込広告は折込日から（土・日・祝日除く）</t>
    <rPh sb="3" eb="5">
      <t>イガ</t>
    </rPh>
    <rPh sb="6" eb="8">
      <t>ナバリ</t>
    </rPh>
    <rPh sb="8" eb="10">
      <t>チク</t>
    </rPh>
    <rPh sb="12" eb="14">
      <t>オリコミ</t>
    </rPh>
    <rPh sb="14" eb="16">
      <t>コウコク</t>
    </rPh>
    <rPh sb="17" eb="19">
      <t>オリコミ</t>
    </rPh>
    <rPh sb="19" eb="20">
      <t>ビ</t>
    </rPh>
    <rPh sb="23" eb="24">
      <t>ド</t>
    </rPh>
    <rPh sb="25" eb="26">
      <t>ニチ</t>
    </rPh>
    <rPh sb="27" eb="28">
      <t>シュク</t>
    </rPh>
    <rPh sb="28" eb="29">
      <t>ヒ</t>
    </rPh>
    <rPh sb="29" eb="30">
      <t>ノゾ</t>
    </rPh>
    <phoneticPr fontId="2"/>
  </si>
  <si>
    <r>
      <t xml:space="preserve">　　 </t>
    </r>
    <r>
      <rPr>
        <b/>
        <u/>
        <sz val="11"/>
        <rFont val="ＭＳ ゴシック"/>
        <family val="3"/>
        <charset val="128"/>
      </rPr>
      <t>3日前</t>
    </r>
    <r>
      <rPr>
        <sz val="11"/>
        <rFont val="ＭＳ ゴシック"/>
        <family val="3"/>
        <charset val="128"/>
      </rPr>
      <t>の午前10時30分までに搬入してください。</t>
    </r>
    <phoneticPr fontId="2"/>
  </si>
  <si>
    <t>高田 NMS</t>
    <rPh sb="0" eb="2">
      <t>タカタ</t>
    </rPh>
    <phoneticPr fontId="2"/>
  </si>
  <si>
    <t>千音寺NMS</t>
    <rPh sb="0" eb="3">
      <t>センノンジ</t>
    </rPh>
    <phoneticPr fontId="2"/>
  </si>
  <si>
    <t>尾 張 地 区</t>
    <rPh sb="0" eb="3">
      <t>オワリ</t>
    </rPh>
    <rPh sb="4" eb="7">
      <t>チク</t>
    </rPh>
    <phoneticPr fontId="2"/>
  </si>
  <si>
    <t>一宮市</t>
    <rPh sb="0" eb="3">
      <t>イチノミヤシ</t>
    </rPh>
    <phoneticPr fontId="2"/>
  </si>
  <si>
    <t>稲沢市</t>
    <rPh sb="0" eb="3">
      <t>イナザワシ</t>
    </rPh>
    <phoneticPr fontId="2"/>
  </si>
  <si>
    <t>津島市</t>
    <rPh sb="0" eb="2">
      <t>ツシマシ</t>
    </rPh>
    <rPh sb="2" eb="3">
      <t>シ</t>
    </rPh>
    <phoneticPr fontId="2"/>
  </si>
  <si>
    <t>愛西市</t>
    <rPh sb="0" eb="1">
      <t>アイ</t>
    </rPh>
    <rPh sb="1" eb="2">
      <t>ニシ</t>
    </rPh>
    <rPh sb="2" eb="3">
      <t>シ</t>
    </rPh>
    <phoneticPr fontId="2"/>
  </si>
  <si>
    <t>弥富市</t>
    <rPh sb="0" eb="2">
      <t>ヤトミ</t>
    </rPh>
    <rPh sb="2" eb="3">
      <t>シ</t>
    </rPh>
    <phoneticPr fontId="2"/>
  </si>
  <si>
    <t>あま市</t>
    <rPh sb="2" eb="3">
      <t>シ</t>
    </rPh>
    <phoneticPr fontId="2"/>
  </si>
  <si>
    <t>海部郡</t>
    <rPh sb="0" eb="3">
      <t>アマグン</t>
    </rPh>
    <phoneticPr fontId="2"/>
  </si>
  <si>
    <t>清須市</t>
    <rPh sb="0" eb="2">
      <t>キヨス</t>
    </rPh>
    <rPh sb="2" eb="3">
      <t>シ</t>
    </rPh>
    <phoneticPr fontId="2"/>
  </si>
  <si>
    <t>北名古屋市</t>
    <rPh sb="0" eb="1">
      <t>キタ</t>
    </rPh>
    <rPh sb="1" eb="4">
      <t>ナゴヤ</t>
    </rPh>
    <rPh sb="4" eb="5">
      <t>シ</t>
    </rPh>
    <phoneticPr fontId="2"/>
  </si>
  <si>
    <t>西春日井郡</t>
    <rPh sb="0" eb="1">
      <t>ニシ</t>
    </rPh>
    <rPh sb="1" eb="4">
      <t>カスガイ</t>
    </rPh>
    <rPh sb="4" eb="5">
      <t>グン</t>
    </rPh>
    <phoneticPr fontId="2"/>
  </si>
  <si>
    <t>岩倉市</t>
    <rPh sb="0" eb="3">
      <t>イワクラシ</t>
    </rPh>
    <phoneticPr fontId="2"/>
  </si>
  <si>
    <t>江南市</t>
    <rPh sb="0" eb="3">
      <t>コウナンシ</t>
    </rPh>
    <phoneticPr fontId="2"/>
  </si>
  <si>
    <t>丹羽郡</t>
    <rPh sb="0" eb="3">
      <t>ニワグン</t>
    </rPh>
    <phoneticPr fontId="2"/>
  </si>
  <si>
    <t>犬山市</t>
    <rPh sb="0" eb="3">
      <t>イヌヤマシ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</si>
  <si>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</si>
  <si>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</si>
  <si>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</si>
  <si>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</si>
  <si>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日進市</t>
    <rPh sb="0" eb="3">
      <t>ニッシンシ</t>
    </rPh>
    <phoneticPr fontId="2"/>
  </si>
  <si>
    <t>豊明市</t>
    <rPh sb="0" eb="3">
      <t>トヨアケシ</t>
    </rPh>
    <phoneticPr fontId="2"/>
  </si>
  <si>
    <t>長久手市</t>
    <rPh sb="0" eb="3">
      <t>ナガクテ</t>
    </rPh>
    <rPh sb="3" eb="4">
      <t>シ</t>
    </rPh>
    <phoneticPr fontId="2"/>
  </si>
  <si>
    <t>東郷町</t>
    <rPh sb="0" eb="2">
      <t>トウゴウ</t>
    </rPh>
    <rPh sb="2" eb="3">
      <t>マチ</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</si>
  <si>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</si>
  <si>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</si>
  <si>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</si>
  <si>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</si>
  <si>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常滑市</t>
    <rPh sb="0" eb="3">
      <t>トコナメシ</t>
    </rPh>
    <phoneticPr fontId="2"/>
  </si>
  <si>
    <t>知多郡</t>
    <rPh sb="0" eb="3">
      <t>チタグン</t>
    </rPh>
    <phoneticPr fontId="2"/>
  </si>
  <si>
    <t>総計</t>
    <rPh sb="0" eb="2">
      <t>ソウケイ</t>
    </rPh>
    <phoneticPr fontId="2"/>
  </si>
  <si>
    <t>一宮市</t>
    <phoneticPr fontId="2"/>
  </si>
  <si>
    <t>一宮東部 NS</t>
    <phoneticPr fontId="2"/>
  </si>
  <si>
    <t>起西部 N</t>
    <phoneticPr fontId="2"/>
  </si>
  <si>
    <t>一宮南部 NS</t>
    <phoneticPr fontId="2"/>
  </si>
  <si>
    <t>大和三条 NS</t>
    <rPh sb="0" eb="2">
      <t>ダイワ</t>
    </rPh>
    <rPh sb="2" eb="4">
      <t>サンジョウ</t>
    </rPh>
    <phoneticPr fontId="2"/>
  </si>
  <si>
    <t>一宮北部 NS</t>
    <phoneticPr fontId="2"/>
  </si>
  <si>
    <t>一宮尾西 NMS</t>
    <rPh sb="0" eb="2">
      <t>イチノミヤ</t>
    </rPh>
    <phoneticPr fontId="2"/>
  </si>
  <si>
    <t>一宮浅井 NＭS</t>
    <phoneticPr fontId="2"/>
  </si>
  <si>
    <t>木曽川(宇佐見) NS</t>
    <phoneticPr fontId="2"/>
  </si>
  <si>
    <t>浅井北部 NＭ</t>
    <phoneticPr fontId="2"/>
  </si>
  <si>
    <t>木曽川(大塚) N</t>
    <phoneticPr fontId="2"/>
  </si>
  <si>
    <t>一宮浅渕 NS</t>
    <phoneticPr fontId="2"/>
  </si>
  <si>
    <t>玉の井 NS</t>
    <phoneticPr fontId="2"/>
  </si>
  <si>
    <t>千秋 NＭS</t>
    <phoneticPr fontId="2"/>
  </si>
  <si>
    <t>一宮瀬時 NＭS</t>
    <phoneticPr fontId="2"/>
  </si>
  <si>
    <t>一宮春明 NＭ</t>
    <phoneticPr fontId="2"/>
  </si>
  <si>
    <t>一宮西部 NS</t>
    <phoneticPr fontId="2"/>
  </si>
  <si>
    <t>一宮奥町 NS</t>
    <phoneticPr fontId="2"/>
  </si>
  <si>
    <t>一宮萩原 NMS</t>
    <phoneticPr fontId="2"/>
  </si>
  <si>
    <t>今伊勢西 NS</t>
    <phoneticPr fontId="2"/>
  </si>
  <si>
    <t>苅安賀 NS</t>
    <phoneticPr fontId="2"/>
  </si>
  <si>
    <t>戸塚西御堂 NMS</t>
    <phoneticPr fontId="2"/>
  </si>
  <si>
    <t>今伊勢南部 NS</t>
    <phoneticPr fontId="2"/>
  </si>
  <si>
    <t>一宮大毛 NS</t>
    <phoneticPr fontId="2"/>
  </si>
  <si>
    <t>今伊勢北部 NS</t>
    <phoneticPr fontId="2"/>
  </si>
  <si>
    <t>一宮北方 NS</t>
    <phoneticPr fontId="2"/>
  </si>
  <si>
    <t>稲沢国府宮 NS</t>
    <rPh sb="2" eb="5">
      <t>コウノミヤ</t>
    </rPh>
    <phoneticPr fontId="2"/>
  </si>
  <si>
    <t>勝幡 NM</t>
    <phoneticPr fontId="2"/>
  </si>
  <si>
    <t>稲沢大里 N</t>
    <phoneticPr fontId="2"/>
  </si>
  <si>
    <t>藤浪 NM</t>
    <phoneticPr fontId="2"/>
  </si>
  <si>
    <t>稲沢下津 NS</t>
    <phoneticPr fontId="2"/>
  </si>
  <si>
    <t>佐屋 NAMS</t>
    <phoneticPr fontId="2"/>
  </si>
  <si>
    <t>下津北部 N</t>
    <phoneticPr fontId="2"/>
  </si>
  <si>
    <t>永和 NMS</t>
    <rPh sb="0" eb="2">
      <t>エイワ</t>
    </rPh>
    <phoneticPr fontId="2"/>
  </si>
  <si>
    <t>稲沢西部 NS</t>
    <phoneticPr fontId="2"/>
  </si>
  <si>
    <t>南佐屋 NAMS</t>
    <phoneticPr fontId="2"/>
  </si>
  <si>
    <t>稲沢松清 NS</t>
    <phoneticPr fontId="2"/>
  </si>
  <si>
    <t>稲沢高御堂 N</t>
    <phoneticPr fontId="2"/>
  </si>
  <si>
    <t>稲沢南部 N</t>
    <phoneticPr fontId="2"/>
  </si>
  <si>
    <t>稲沢千代田 NM</t>
    <phoneticPr fontId="2"/>
  </si>
  <si>
    <t>祖父江 NM</t>
    <phoneticPr fontId="2"/>
  </si>
  <si>
    <t>祖父江南部 NMS</t>
    <phoneticPr fontId="2"/>
  </si>
  <si>
    <t>甚目寺 NMS</t>
    <phoneticPr fontId="2"/>
  </si>
  <si>
    <t>平和 NＭS</t>
    <rPh sb="0" eb="2">
      <t>ヘイワ</t>
    </rPh>
    <phoneticPr fontId="2"/>
  </si>
  <si>
    <t>甚目寺南部 NAMS</t>
    <phoneticPr fontId="2"/>
  </si>
  <si>
    <t>甚目寺西部 NMS</t>
    <phoneticPr fontId="2"/>
  </si>
  <si>
    <t>七宝 NMS</t>
    <phoneticPr fontId="2"/>
  </si>
  <si>
    <t>木田 NAMS</t>
    <phoneticPr fontId="2"/>
  </si>
  <si>
    <t>美和正則 NAMS</t>
    <phoneticPr fontId="2"/>
  </si>
  <si>
    <t>津島市</t>
    <rPh sb="0" eb="1">
      <t>ツ</t>
    </rPh>
    <rPh sb="1" eb="2">
      <t>シマ</t>
    </rPh>
    <rPh sb="2" eb="3">
      <t>イナザワシ</t>
    </rPh>
    <phoneticPr fontId="2"/>
  </si>
  <si>
    <t>尾張津島 NＭ</t>
    <phoneticPr fontId="2"/>
  </si>
  <si>
    <t>津島西部 NＭS</t>
    <phoneticPr fontId="2"/>
  </si>
  <si>
    <t>海部郡</t>
    <rPh sb="0" eb="2">
      <t>アマ</t>
    </rPh>
    <rPh sb="2" eb="3">
      <t>グン</t>
    </rPh>
    <phoneticPr fontId="2"/>
  </si>
  <si>
    <t>津島北部 NＭS</t>
    <phoneticPr fontId="2"/>
  </si>
  <si>
    <t>神守 NＭS</t>
    <phoneticPr fontId="2"/>
  </si>
  <si>
    <t>蟹江 NMS</t>
    <phoneticPr fontId="2"/>
  </si>
  <si>
    <t>青塚 NM</t>
    <phoneticPr fontId="2"/>
  </si>
  <si>
    <t>蟹江須成 NM</t>
    <phoneticPr fontId="2"/>
  </si>
  <si>
    <t>舟入 NAM</t>
    <phoneticPr fontId="2"/>
  </si>
  <si>
    <t>蟹江南部 NＭS</t>
    <phoneticPr fontId="2"/>
  </si>
  <si>
    <t>（三重県・木曽岬町を含む）</t>
    <rPh sb="1" eb="4">
      <t>ミエケン</t>
    </rPh>
    <rPh sb="5" eb="9">
      <t>キソサキチョウ</t>
    </rPh>
    <rPh sb="10" eb="11">
      <t>フク</t>
    </rPh>
    <phoneticPr fontId="2"/>
  </si>
  <si>
    <t>飛島 NAMS</t>
    <phoneticPr fontId="2"/>
  </si>
  <si>
    <t>大治東部 NAM</t>
    <phoneticPr fontId="2"/>
  </si>
  <si>
    <t>尾張弥富 NAMS</t>
    <phoneticPr fontId="2"/>
  </si>
  <si>
    <t>大治南部 NAMS</t>
    <phoneticPr fontId="2"/>
  </si>
  <si>
    <t>弥富中央 NAMS</t>
    <rPh sb="2" eb="4">
      <t>チュウオウ</t>
    </rPh>
    <phoneticPr fontId="2"/>
  </si>
  <si>
    <t>大治西部 NAM</t>
    <phoneticPr fontId="2"/>
  </si>
  <si>
    <t>弥富駅前 NAMS</t>
    <rPh sb="2" eb="4">
      <t>エキマエ</t>
    </rPh>
    <phoneticPr fontId="2"/>
  </si>
  <si>
    <t>万場北 NAＭ</t>
    <rPh sb="0" eb="2">
      <t>マンバ</t>
    </rPh>
    <rPh sb="2" eb="3">
      <t>キタ</t>
    </rPh>
    <phoneticPr fontId="2"/>
  </si>
  <si>
    <t>木曽岬 NAMIS</t>
    <phoneticPr fontId="2"/>
  </si>
  <si>
    <t>江南市</t>
    <rPh sb="0" eb="2">
      <t>コウナン</t>
    </rPh>
    <rPh sb="2" eb="3">
      <t>セトシ</t>
    </rPh>
    <phoneticPr fontId="2"/>
  </si>
  <si>
    <t>清須北部 NS</t>
    <rPh sb="0" eb="2">
      <t>キヨス</t>
    </rPh>
    <rPh sb="2" eb="4">
      <t>ホクブ</t>
    </rPh>
    <phoneticPr fontId="2"/>
  </si>
  <si>
    <t>古知野 NMS</t>
    <phoneticPr fontId="2"/>
  </si>
  <si>
    <t>あま清洲 NＭS</t>
    <rPh sb="2" eb="3">
      <t>キヨ</t>
    </rPh>
    <rPh sb="3" eb="4">
      <t>ス</t>
    </rPh>
    <phoneticPr fontId="2"/>
  </si>
  <si>
    <t>江南中部 NMS</t>
    <rPh sb="0" eb="4">
      <t>コウナンチュウブ</t>
    </rPh>
    <phoneticPr fontId="2"/>
  </si>
  <si>
    <t>枇杷島 NMS</t>
    <phoneticPr fontId="2"/>
  </si>
  <si>
    <t>古知野東部 NMS</t>
    <phoneticPr fontId="2"/>
  </si>
  <si>
    <t>西枇杷島 NM</t>
    <phoneticPr fontId="2"/>
  </si>
  <si>
    <t>江南まんだら寺前 NMS</t>
    <rPh sb="6" eb="8">
      <t>テラマエ</t>
    </rPh>
    <phoneticPr fontId="2"/>
  </si>
  <si>
    <t>尾張新川南部 NS</t>
    <phoneticPr fontId="2"/>
  </si>
  <si>
    <t>江南北部 NMS</t>
    <phoneticPr fontId="2"/>
  </si>
  <si>
    <t>尾張新川北部 N</t>
    <phoneticPr fontId="2"/>
  </si>
  <si>
    <t>江南草井 NM</t>
    <phoneticPr fontId="2"/>
  </si>
  <si>
    <t>布袋 NMS</t>
    <rPh sb="0" eb="2">
      <t>ホテイ</t>
    </rPh>
    <phoneticPr fontId="2"/>
  </si>
  <si>
    <t>布袋北部 NM</t>
    <phoneticPr fontId="2"/>
  </si>
  <si>
    <t>加納馬場 NM</t>
    <phoneticPr fontId="2"/>
  </si>
  <si>
    <t>北名古屋 NMS</t>
    <rPh sb="0" eb="1">
      <t>キタ</t>
    </rPh>
    <rPh sb="1" eb="4">
      <t>ナゴヤ</t>
    </rPh>
    <phoneticPr fontId="2"/>
  </si>
  <si>
    <t>丹羽郡</t>
    <rPh sb="0" eb="2">
      <t>ニワ</t>
    </rPh>
    <rPh sb="2" eb="3">
      <t>グン</t>
    </rPh>
    <phoneticPr fontId="2"/>
  </si>
  <si>
    <t>豊山北 NMS</t>
    <rPh sb="0" eb="2">
      <t>トヨヤマ</t>
    </rPh>
    <rPh sb="2" eb="3">
      <t>キタ</t>
    </rPh>
    <phoneticPr fontId="2"/>
  </si>
  <si>
    <t>柏森 NMS</t>
    <phoneticPr fontId="2"/>
  </si>
  <si>
    <t>豊場 NM</t>
    <phoneticPr fontId="2"/>
  </si>
  <si>
    <t>扶桑 NMS</t>
    <phoneticPr fontId="2"/>
  </si>
  <si>
    <t>扶桑東 NMS</t>
    <phoneticPr fontId="2"/>
  </si>
  <si>
    <t>扶桑山名 NM</t>
    <phoneticPr fontId="2"/>
  </si>
  <si>
    <t>大口北部 NM</t>
    <phoneticPr fontId="2"/>
  </si>
  <si>
    <t>岩倉市</t>
    <rPh sb="0" eb="2">
      <t>イワクラ</t>
    </rPh>
    <rPh sb="2" eb="3">
      <t>シ</t>
    </rPh>
    <phoneticPr fontId="2"/>
  </si>
  <si>
    <t>大口南部 NMS</t>
    <phoneticPr fontId="2"/>
  </si>
  <si>
    <t>岩倉 NMS</t>
    <phoneticPr fontId="2"/>
  </si>
  <si>
    <t>岩倉東部 NMS</t>
    <rPh sb="2" eb="4">
      <t>トウブ</t>
    </rPh>
    <phoneticPr fontId="2"/>
  </si>
  <si>
    <t>岩倉南部 NMS</t>
    <phoneticPr fontId="2"/>
  </si>
  <si>
    <t>犬山市</t>
    <rPh sb="0" eb="2">
      <t>イヌヤマ</t>
    </rPh>
    <rPh sb="2" eb="3">
      <t>シ</t>
    </rPh>
    <phoneticPr fontId="2"/>
  </si>
  <si>
    <t>春日井市</t>
    <rPh sb="0" eb="3">
      <t>カスガイ</t>
    </rPh>
    <rPh sb="3" eb="4">
      <t>ハンダシ</t>
    </rPh>
    <phoneticPr fontId="2"/>
  </si>
  <si>
    <t>犬山 NMS</t>
    <phoneticPr fontId="2"/>
  </si>
  <si>
    <t>春日井西部 NMS</t>
    <phoneticPr fontId="2"/>
  </si>
  <si>
    <t>犬山駅東 NMS</t>
    <phoneticPr fontId="2"/>
  </si>
  <si>
    <t>春日井宮町 NMS</t>
    <phoneticPr fontId="2"/>
  </si>
  <si>
    <t>犬山城東 NMS</t>
    <phoneticPr fontId="2"/>
  </si>
  <si>
    <t>春日井中新町 NMS</t>
    <phoneticPr fontId="2"/>
  </si>
  <si>
    <t>前原 NMS</t>
    <phoneticPr fontId="2"/>
  </si>
  <si>
    <t>勝川 NMS</t>
    <phoneticPr fontId="2"/>
  </si>
  <si>
    <t>羽黒 NMS</t>
    <phoneticPr fontId="2"/>
  </si>
  <si>
    <t>勝川東部 NMS</t>
    <rPh sb="0" eb="2">
      <t>カチガワ</t>
    </rPh>
    <rPh sb="2" eb="4">
      <t>トウブ</t>
    </rPh>
    <phoneticPr fontId="2"/>
  </si>
  <si>
    <t>羽黒東部 NMS</t>
    <rPh sb="0" eb="2">
      <t>ハグロ</t>
    </rPh>
    <rPh sb="2" eb="4">
      <t>トウブ</t>
    </rPh>
    <phoneticPr fontId="2"/>
  </si>
  <si>
    <t>勝川南部 NMS</t>
    <phoneticPr fontId="2"/>
  </si>
  <si>
    <t>楽田 NMS</t>
    <phoneticPr fontId="2"/>
  </si>
  <si>
    <t>春日井八田 NM</t>
    <phoneticPr fontId="2"/>
  </si>
  <si>
    <t>楽田東部 NMS</t>
    <phoneticPr fontId="2"/>
  </si>
  <si>
    <t>春日井松河戸 NMS</t>
    <rPh sb="0" eb="3">
      <t>カスガイ</t>
    </rPh>
    <rPh sb="3" eb="4">
      <t>マツ</t>
    </rPh>
    <rPh sb="4" eb="5">
      <t>カワ</t>
    </rPh>
    <rPh sb="5" eb="6">
      <t>ト</t>
    </rPh>
    <phoneticPr fontId="2"/>
  </si>
  <si>
    <t>春日井上条 NMS</t>
    <phoneticPr fontId="2"/>
  </si>
  <si>
    <t>春日井 NMS</t>
    <phoneticPr fontId="2"/>
  </si>
  <si>
    <t>春日井高校前　NMS</t>
    <rPh sb="0" eb="3">
      <t>カスガイ</t>
    </rPh>
    <rPh sb="3" eb="5">
      <t>コウコウ</t>
    </rPh>
    <rPh sb="5" eb="6">
      <t>マエ</t>
    </rPh>
    <phoneticPr fontId="2"/>
  </si>
  <si>
    <t>鳥居松 NMS</t>
    <phoneticPr fontId="2"/>
  </si>
  <si>
    <t>春日井大泉寺 NMS</t>
    <phoneticPr fontId="2"/>
  </si>
  <si>
    <t>小牧中央 NMS</t>
    <phoneticPr fontId="2"/>
  </si>
  <si>
    <t>神領 NMS</t>
    <phoneticPr fontId="2"/>
  </si>
  <si>
    <t>小牧南部 NMS</t>
    <phoneticPr fontId="2"/>
  </si>
  <si>
    <t>高蔵寺 NMS</t>
    <phoneticPr fontId="2"/>
  </si>
  <si>
    <t>小牧陶 NMS</t>
    <rPh sb="2" eb="3">
      <t>スエ</t>
    </rPh>
    <phoneticPr fontId="2"/>
  </si>
  <si>
    <t>春日井出川 NMS</t>
    <phoneticPr fontId="2"/>
  </si>
  <si>
    <t>小牧北部 NM</t>
    <phoneticPr fontId="2"/>
  </si>
  <si>
    <t>尾張坂下 NMS</t>
    <phoneticPr fontId="2"/>
  </si>
  <si>
    <t>小牧北里 NM</t>
    <phoneticPr fontId="2"/>
  </si>
  <si>
    <t>藤山台 NMS</t>
    <phoneticPr fontId="2"/>
  </si>
  <si>
    <t>小牧小木 NMS</t>
    <phoneticPr fontId="2"/>
  </si>
  <si>
    <t>高森台 NMS</t>
    <phoneticPr fontId="2"/>
  </si>
  <si>
    <t>小牧三ツ渕 NMS</t>
    <phoneticPr fontId="2"/>
  </si>
  <si>
    <t>中央台 NMS</t>
    <phoneticPr fontId="2"/>
  </si>
  <si>
    <t>小牧村中 NMS</t>
    <phoneticPr fontId="2"/>
  </si>
  <si>
    <t>岩成台 NMS</t>
    <phoneticPr fontId="2"/>
  </si>
  <si>
    <t>味岡 NMS</t>
    <phoneticPr fontId="2"/>
  </si>
  <si>
    <t>石尾台 NMS</t>
    <phoneticPr fontId="2"/>
  </si>
  <si>
    <t>小牧原 NMS</t>
    <phoneticPr fontId="2"/>
  </si>
  <si>
    <t>鷹来桃山 NＭS</t>
    <rPh sb="2" eb="4">
      <t>モモヤマ</t>
    </rPh>
    <phoneticPr fontId="2"/>
  </si>
  <si>
    <t>小牧東部 NMS</t>
    <phoneticPr fontId="2"/>
  </si>
  <si>
    <t>小牧本庄 NMS</t>
    <phoneticPr fontId="2"/>
  </si>
  <si>
    <t>小牧池の内 NM</t>
    <phoneticPr fontId="2"/>
  </si>
  <si>
    <t>桃花台西 NMS</t>
    <phoneticPr fontId="2"/>
  </si>
  <si>
    <t>桃花台東 NMS</t>
    <rPh sb="0" eb="3">
      <t>トウカダイ</t>
    </rPh>
    <rPh sb="3" eb="4">
      <t>ヒガシ</t>
    </rPh>
    <phoneticPr fontId="2"/>
  </si>
  <si>
    <t>瀬戸市</t>
    <rPh sb="0" eb="2">
      <t>セト</t>
    </rPh>
    <rPh sb="2" eb="3">
      <t>トコナメシ</t>
    </rPh>
    <phoneticPr fontId="2"/>
  </si>
  <si>
    <t>日進市</t>
    <rPh sb="0" eb="2">
      <t>ニッシン</t>
    </rPh>
    <rPh sb="2" eb="3">
      <t>トヨアケシ</t>
    </rPh>
    <phoneticPr fontId="2"/>
  </si>
  <si>
    <t>瀬戸品野 NAMYS</t>
    <phoneticPr fontId="2"/>
  </si>
  <si>
    <t>瀬戸東 NAMS</t>
    <rPh sb="2" eb="3">
      <t>ヒガシ</t>
    </rPh>
    <phoneticPr fontId="2"/>
  </si>
  <si>
    <t>瀬戸(加藤) NMS</t>
    <phoneticPr fontId="2"/>
  </si>
  <si>
    <t>岩崎台 NＭS</t>
    <rPh sb="0" eb="2">
      <t>イワサキ</t>
    </rPh>
    <rPh sb="2" eb="3">
      <t>ダイ</t>
    </rPh>
    <phoneticPr fontId="2"/>
  </si>
  <si>
    <t>瀬戸陶原 NMS</t>
    <phoneticPr fontId="2"/>
  </si>
  <si>
    <t>五色園 NＭS</t>
    <phoneticPr fontId="2"/>
  </si>
  <si>
    <t>水野西 NMS</t>
    <rPh sb="2" eb="3">
      <t>ニシ</t>
    </rPh>
    <phoneticPr fontId="2"/>
  </si>
  <si>
    <t>日進米野木 NMS</t>
    <phoneticPr fontId="2"/>
  </si>
  <si>
    <t>中水野 NAMS</t>
    <rPh sb="0" eb="1">
      <t>ナカ</t>
    </rPh>
    <phoneticPr fontId="2"/>
  </si>
  <si>
    <t>新瀬戸 NMS</t>
    <rPh sb="0" eb="1">
      <t>シン</t>
    </rPh>
    <rPh sb="1" eb="3">
      <t>セト</t>
    </rPh>
    <phoneticPr fontId="2"/>
  </si>
  <si>
    <t>赤池 NMS</t>
    <phoneticPr fontId="2"/>
  </si>
  <si>
    <t>瀬戸南山 NMS</t>
    <rPh sb="2" eb="4">
      <t>ミナミヤマ</t>
    </rPh>
    <phoneticPr fontId="2"/>
  </si>
  <si>
    <t>日進折戸 NMS</t>
    <phoneticPr fontId="2"/>
  </si>
  <si>
    <t>原山台 NMS</t>
    <phoneticPr fontId="2"/>
  </si>
  <si>
    <t>日進浅田 NMS</t>
    <rPh sb="0" eb="2">
      <t>ニッシン</t>
    </rPh>
    <rPh sb="2" eb="4">
      <t>アサダ</t>
    </rPh>
    <phoneticPr fontId="2"/>
  </si>
  <si>
    <t>瀬戸菱野 NMS</t>
    <rPh sb="0" eb="2">
      <t>セト</t>
    </rPh>
    <rPh sb="2" eb="3">
      <t>ヒシ</t>
    </rPh>
    <rPh sb="3" eb="4">
      <t>ノ</t>
    </rPh>
    <phoneticPr fontId="2"/>
  </si>
  <si>
    <t>瀬戸南部 NMS</t>
    <phoneticPr fontId="2"/>
  </si>
  <si>
    <t>瀬戸長根 NMS</t>
    <phoneticPr fontId="2"/>
  </si>
  <si>
    <t>瀬戸幡山 NM</t>
    <phoneticPr fontId="2"/>
  </si>
  <si>
    <t>瀬戸山口 NM</t>
    <phoneticPr fontId="2"/>
  </si>
  <si>
    <t>豊明市</t>
    <rPh sb="0" eb="2">
      <t>トヨアケ</t>
    </rPh>
    <rPh sb="2" eb="3">
      <t>ニッシンシ</t>
    </rPh>
    <phoneticPr fontId="2"/>
  </si>
  <si>
    <t>豊明団地 NMS</t>
    <phoneticPr fontId="2"/>
  </si>
  <si>
    <t>尾張旭市</t>
    <rPh sb="0" eb="2">
      <t>オワリ</t>
    </rPh>
    <rPh sb="2" eb="3">
      <t>アサヒ</t>
    </rPh>
    <rPh sb="3" eb="4">
      <t>チタシ</t>
    </rPh>
    <phoneticPr fontId="2"/>
  </si>
  <si>
    <t>豊明東部 NMS</t>
    <phoneticPr fontId="2"/>
  </si>
  <si>
    <t>前後 NMS</t>
    <phoneticPr fontId="2"/>
  </si>
  <si>
    <t>三郷 NMS</t>
    <phoneticPr fontId="2"/>
  </si>
  <si>
    <t>豊明桜ヶ丘 NMS</t>
    <phoneticPr fontId="2"/>
  </si>
  <si>
    <t>平池 NMS</t>
    <phoneticPr fontId="2"/>
  </si>
  <si>
    <t>沓掛 NMS</t>
    <phoneticPr fontId="2"/>
  </si>
  <si>
    <t>尾張旭北部 NMS</t>
    <phoneticPr fontId="2"/>
  </si>
  <si>
    <t>豊明南館 NM</t>
    <phoneticPr fontId="2"/>
  </si>
  <si>
    <t>旭新居 NMS</t>
    <phoneticPr fontId="2"/>
  </si>
  <si>
    <t>本地ヶ原 NMS</t>
    <phoneticPr fontId="2"/>
  </si>
  <si>
    <t>瑞鳳 NM</t>
    <rPh sb="0" eb="1">
      <t>ズイ</t>
    </rPh>
    <rPh sb="1" eb="2">
      <t>ホウ</t>
    </rPh>
    <phoneticPr fontId="2"/>
  </si>
  <si>
    <t>長久手北部 NMS</t>
    <rPh sb="3" eb="5">
      <t>ホクブ</t>
    </rPh>
    <phoneticPr fontId="2"/>
  </si>
  <si>
    <t>共和 NＭS</t>
    <phoneticPr fontId="2"/>
  </si>
  <si>
    <t>長久手東部 NMS</t>
    <phoneticPr fontId="2"/>
  </si>
  <si>
    <t>共和西 NMS</t>
    <phoneticPr fontId="2"/>
  </si>
  <si>
    <t>長久手西部 NMS</t>
    <phoneticPr fontId="2"/>
  </si>
  <si>
    <t>長久手南部 NMS</t>
    <phoneticPr fontId="2"/>
  </si>
  <si>
    <t>大府 NMS</t>
    <phoneticPr fontId="2"/>
  </si>
  <si>
    <t>大府吉田 NMS</t>
    <phoneticPr fontId="2"/>
  </si>
  <si>
    <t>大府森岡 NMS</t>
    <phoneticPr fontId="2"/>
  </si>
  <si>
    <t>大府駅西 NMS</t>
    <rPh sb="0" eb="2">
      <t>オオブ</t>
    </rPh>
    <rPh sb="2" eb="3">
      <t>エキ</t>
    </rPh>
    <rPh sb="3" eb="4">
      <t>ニシ</t>
    </rPh>
    <phoneticPr fontId="2"/>
  </si>
  <si>
    <t>和合 NMS</t>
    <phoneticPr fontId="2"/>
  </si>
  <si>
    <t>名和水谷 N</t>
    <rPh sb="2" eb="4">
      <t>ミズタニ</t>
    </rPh>
    <phoneticPr fontId="2"/>
  </si>
  <si>
    <t>東郷白鳥 NMS</t>
    <rPh sb="0" eb="2">
      <t>トウゴウ</t>
    </rPh>
    <rPh sb="2" eb="4">
      <t>シロトリ</t>
    </rPh>
    <phoneticPr fontId="2"/>
  </si>
  <si>
    <t>荒尾 NMS</t>
    <phoneticPr fontId="2"/>
  </si>
  <si>
    <t>諸輪 NMS</t>
    <phoneticPr fontId="2"/>
  </si>
  <si>
    <t>名和上野 NMS</t>
    <rPh sb="2" eb="4">
      <t>ウエノ</t>
    </rPh>
    <phoneticPr fontId="2"/>
  </si>
  <si>
    <t>音貝 NMS</t>
    <phoneticPr fontId="2"/>
  </si>
  <si>
    <t>東海大田 NMS</t>
    <phoneticPr fontId="2"/>
  </si>
  <si>
    <t>富木島 NMS</t>
    <rPh sb="0" eb="3">
      <t>フキシマ</t>
    </rPh>
    <phoneticPr fontId="2"/>
  </si>
  <si>
    <t>高横須賀 NMS</t>
    <phoneticPr fontId="2"/>
  </si>
  <si>
    <t>尾張横須賀 NMS</t>
    <phoneticPr fontId="2"/>
  </si>
  <si>
    <t>加木屋 NMS</t>
    <phoneticPr fontId="2"/>
  </si>
  <si>
    <t>常滑市</t>
    <rPh sb="0" eb="2">
      <t>トコナメ</t>
    </rPh>
    <rPh sb="2" eb="3">
      <t>シ</t>
    </rPh>
    <phoneticPr fontId="2"/>
  </si>
  <si>
    <t>寺本 NM</t>
    <phoneticPr fontId="2"/>
  </si>
  <si>
    <t>尾張大野 NMS</t>
    <phoneticPr fontId="2"/>
  </si>
  <si>
    <t>朝倉団地 NMS</t>
    <phoneticPr fontId="2"/>
  </si>
  <si>
    <t>常滑鬼崎 NMYS</t>
    <rPh sb="0" eb="2">
      <t>トコナメ</t>
    </rPh>
    <rPh sb="2" eb="3">
      <t>オニ</t>
    </rPh>
    <rPh sb="3" eb="4">
      <t>ザキ</t>
    </rPh>
    <phoneticPr fontId="2"/>
  </si>
  <si>
    <t>巽ヶ丘 NMS</t>
    <phoneticPr fontId="2"/>
  </si>
  <si>
    <t>常滑 NMYS</t>
    <phoneticPr fontId="2"/>
  </si>
  <si>
    <t>知多岡田 NM</t>
    <phoneticPr fontId="2"/>
  </si>
  <si>
    <t>常滑南部 NAMYS</t>
    <rPh sb="0" eb="2">
      <t>トコナメ</t>
    </rPh>
    <rPh sb="2" eb="4">
      <t>ナンブ</t>
    </rPh>
    <phoneticPr fontId="2"/>
  </si>
  <si>
    <t>新舞子 NM</t>
    <phoneticPr fontId="2"/>
  </si>
  <si>
    <t>知多粕谷 NM</t>
    <phoneticPr fontId="2"/>
  </si>
  <si>
    <t>半田市</t>
    <rPh sb="0" eb="2">
      <t>ハンダ</t>
    </rPh>
    <rPh sb="2" eb="3">
      <t>シ</t>
    </rPh>
    <phoneticPr fontId="2"/>
  </si>
  <si>
    <t>緒川 NMS</t>
    <phoneticPr fontId="2"/>
  </si>
  <si>
    <t>亀崎 NMS</t>
    <phoneticPr fontId="2"/>
  </si>
  <si>
    <t>石浜 NMS</t>
    <phoneticPr fontId="2"/>
  </si>
  <si>
    <t>藤江 NMS</t>
    <rPh sb="0" eb="2">
      <t>フジエ</t>
    </rPh>
    <phoneticPr fontId="2"/>
  </si>
  <si>
    <t>乙川 NMS</t>
    <phoneticPr fontId="2"/>
  </si>
  <si>
    <t>緒川新田 NM</t>
    <phoneticPr fontId="2"/>
  </si>
  <si>
    <t>半田北部 NMS</t>
    <rPh sb="0" eb="2">
      <t>ハンダ</t>
    </rPh>
    <rPh sb="2" eb="4">
      <t>ホクブ</t>
    </rPh>
    <phoneticPr fontId="2"/>
  </si>
  <si>
    <t>東ヶ丘 NMS</t>
    <phoneticPr fontId="2"/>
  </si>
  <si>
    <t>半田住吉 NM</t>
    <phoneticPr fontId="2"/>
  </si>
  <si>
    <t>阿久比 NMS</t>
    <phoneticPr fontId="2"/>
  </si>
  <si>
    <t>半田岩滑 NM</t>
    <phoneticPr fontId="2"/>
  </si>
  <si>
    <t>坂部 NMS</t>
    <phoneticPr fontId="2"/>
  </si>
  <si>
    <t>半田清城 NM</t>
    <phoneticPr fontId="2"/>
  </si>
  <si>
    <t>武豊 NMS</t>
    <phoneticPr fontId="2"/>
  </si>
  <si>
    <t>知多半田 NMS</t>
    <phoneticPr fontId="2"/>
  </si>
  <si>
    <t>富貴 NMS</t>
    <phoneticPr fontId="2"/>
  </si>
  <si>
    <t>半田衣浦 NMS</t>
    <phoneticPr fontId="2"/>
  </si>
  <si>
    <t>河和 NAMS</t>
    <phoneticPr fontId="2"/>
  </si>
  <si>
    <t>半田中町 NMS</t>
    <phoneticPr fontId="2"/>
  </si>
  <si>
    <t>野間 NAMYS</t>
    <phoneticPr fontId="2"/>
  </si>
  <si>
    <t>半田板山 NM</t>
    <phoneticPr fontId="2"/>
  </si>
  <si>
    <t>内海 NAM</t>
    <phoneticPr fontId="2"/>
  </si>
  <si>
    <t>成岩 NM</t>
    <phoneticPr fontId="2"/>
  </si>
  <si>
    <t>豊浜 NMS</t>
    <phoneticPr fontId="2"/>
  </si>
  <si>
    <t>半田青山 NMS</t>
    <rPh sb="0" eb="2">
      <t>ハンダ</t>
    </rPh>
    <rPh sb="2" eb="4">
      <t>アオヤマ</t>
    </rPh>
    <phoneticPr fontId="2"/>
  </si>
  <si>
    <t>師崎 NAMS</t>
    <phoneticPr fontId="2"/>
  </si>
  <si>
    <t>三 河 地 区</t>
    <rPh sb="0" eb="3">
      <t>ミカワ</t>
    </rPh>
    <rPh sb="4" eb="7">
      <t>チク</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</si>
  <si>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</si>
  <si>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</si>
  <si>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</si>
  <si>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</si>
  <si>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</si>
  <si>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豊田市</t>
    <rPh sb="0" eb="3">
      <t>トヨタシ</t>
    </rPh>
    <phoneticPr fontId="2"/>
  </si>
  <si>
    <t>みよし市</t>
    <rPh sb="3" eb="4">
      <t>シ</t>
    </rPh>
    <phoneticPr fontId="2"/>
  </si>
  <si>
    <t>岡崎市</t>
    <rPh sb="0" eb="3">
      <t>オカザキシ</t>
    </rPh>
    <phoneticPr fontId="2"/>
  </si>
  <si>
    <t>額田郡</t>
    <rPh sb="0" eb="3">
      <t>ヌカタグン</t>
    </rPh>
    <phoneticPr fontId="2"/>
  </si>
  <si>
    <t>西尾市</t>
    <rPh sb="0" eb="3">
      <t>ニシオシ</t>
    </rPh>
    <phoneticPr fontId="2"/>
  </si>
  <si>
    <t>蒲郡市</t>
    <rPh sb="0" eb="3">
      <t>ガマゴオリシ</t>
    </rPh>
    <phoneticPr fontId="2"/>
  </si>
  <si>
    <t>豊川市</t>
    <rPh sb="0" eb="3">
      <t>トヨカワシ</t>
    </rPh>
    <phoneticPr fontId="2"/>
  </si>
  <si>
    <t>新城市</t>
    <rPh sb="0" eb="3">
      <t>シンシロシ</t>
    </rPh>
    <phoneticPr fontId="2"/>
  </si>
  <si>
    <t>北設楽郡</t>
    <rPh sb="0" eb="1">
      <t>キタ</t>
    </rPh>
    <rPh sb="1" eb="3">
      <t>シタラ</t>
    </rPh>
    <rPh sb="3" eb="4">
      <t>グン</t>
    </rPh>
    <phoneticPr fontId="2"/>
  </si>
  <si>
    <t>豊橋市</t>
    <rPh sb="0" eb="3">
      <t>トヨハシシ</t>
    </rPh>
    <phoneticPr fontId="2"/>
  </si>
  <si>
    <t>田原市</t>
    <rPh sb="0" eb="2">
      <t>タハラ</t>
    </rPh>
    <rPh sb="2" eb="3">
      <t>シ</t>
    </rPh>
    <phoneticPr fontId="2"/>
  </si>
  <si>
    <t>※未購読配布は第２，４金曜日となります。（８月は第４金曜日のみ、１２月は第２金曜日のみ）</t>
    <rPh sb="1" eb="4">
      <t>ミコウドク</t>
    </rPh>
    <rPh sb="4" eb="6">
      <t>ハイフ</t>
    </rPh>
    <rPh sb="7" eb="8">
      <t>ダイ</t>
    </rPh>
    <rPh sb="11" eb="14">
      <t>キンヨウビ</t>
    </rPh>
    <rPh sb="22" eb="23">
      <t>ガツ</t>
    </rPh>
    <rPh sb="24" eb="25">
      <t>ダイ</t>
    </rPh>
    <rPh sb="26" eb="29">
      <t>キンヨウビ</t>
    </rPh>
    <rPh sb="34" eb="35">
      <t>ガツ</t>
    </rPh>
    <rPh sb="36" eb="37">
      <t>ダイ</t>
    </rPh>
    <rPh sb="38" eb="41">
      <t>キンヨウビ</t>
    </rPh>
    <phoneticPr fontId="2"/>
  </si>
  <si>
    <t>刈谷市</t>
    <rPh sb="0" eb="2">
      <t>カリヤ</t>
    </rPh>
    <rPh sb="2" eb="3">
      <t>オカザキシ</t>
    </rPh>
    <phoneticPr fontId="2"/>
  </si>
  <si>
    <t>安城市</t>
    <rPh sb="0" eb="2">
      <t>アンジョウ</t>
    </rPh>
    <rPh sb="2" eb="3">
      <t>カリヤシ</t>
    </rPh>
    <phoneticPr fontId="2"/>
  </si>
  <si>
    <t>刈谷南部 N</t>
    <phoneticPr fontId="2"/>
  </si>
  <si>
    <t>安城(伊藤) NM</t>
    <phoneticPr fontId="2"/>
  </si>
  <si>
    <t>刈谷北部 NS</t>
    <phoneticPr fontId="2"/>
  </si>
  <si>
    <t>南安城 NM</t>
    <phoneticPr fontId="2"/>
  </si>
  <si>
    <t>刈谷恩田 NM</t>
    <phoneticPr fontId="2"/>
  </si>
  <si>
    <t>安祥公園前 NM</t>
    <phoneticPr fontId="2"/>
  </si>
  <si>
    <t>小垣江 NM</t>
    <phoneticPr fontId="2"/>
  </si>
  <si>
    <t>三河安城 NM</t>
    <rPh sb="0" eb="2">
      <t>ミカワ</t>
    </rPh>
    <phoneticPr fontId="2"/>
  </si>
  <si>
    <t>東刈谷 NMS</t>
    <rPh sb="0" eb="1">
      <t>ヒガシ</t>
    </rPh>
    <rPh sb="1" eb="3">
      <t>カリヤ</t>
    </rPh>
    <phoneticPr fontId="2"/>
  </si>
  <si>
    <t>安城西部 NMS</t>
    <phoneticPr fontId="2"/>
  </si>
  <si>
    <t>富士松 NMS</t>
    <phoneticPr fontId="2"/>
  </si>
  <si>
    <t>安城南部 NM</t>
    <phoneticPr fontId="2"/>
  </si>
  <si>
    <t>刈谷愛教大前 NMS</t>
    <phoneticPr fontId="2"/>
  </si>
  <si>
    <t>今村 NMS</t>
    <phoneticPr fontId="2"/>
  </si>
  <si>
    <t>安城今池町 NMS</t>
    <phoneticPr fontId="2"/>
  </si>
  <si>
    <t>.</t>
    <phoneticPr fontId="2"/>
  </si>
  <si>
    <t>石橋団地 NMS</t>
    <phoneticPr fontId="2"/>
  </si>
  <si>
    <t>安城桜井 NM</t>
    <rPh sb="0" eb="2">
      <t>アンジョウ</t>
    </rPh>
    <phoneticPr fontId="2"/>
  </si>
  <si>
    <t>南桜井 NM</t>
    <rPh sb="0" eb="1">
      <t>ミナミ</t>
    </rPh>
    <phoneticPr fontId="2"/>
  </si>
  <si>
    <t>高浜市</t>
    <rPh sb="0" eb="2">
      <t>タカハマ</t>
    </rPh>
    <rPh sb="2" eb="3">
      <t>オカザキシ</t>
    </rPh>
    <phoneticPr fontId="2"/>
  </si>
  <si>
    <t>安城北部NM</t>
    <rPh sb="0" eb="2">
      <t>アンジョウ</t>
    </rPh>
    <rPh sb="2" eb="4">
      <t>ホクブ</t>
    </rPh>
    <phoneticPr fontId="2"/>
  </si>
  <si>
    <t>二本木 NMS</t>
    <phoneticPr fontId="2"/>
  </si>
  <si>
    <t>吉浜 NM</t>
    <phoneticPr fontId="2"/>
  </si>
  <si>
    <t>安城明祥 NM</t>
    <phoneticPr fontId="2"/>
  </si>
  <si>
    <t>吉浜南部 NM</t>
    <phoneticPr fontId="2"/>
  </si>
  <si>
    <t>高浜 NMS</t>
    <phoneticPr fontId="2"/>
  </si>
  <si>
    <t>碧南市</t>
    <rPh sb="0" eb="2">
      <t>ヘキナン</t>
    </rPh>
    <rPh sb="2" eb="3">
      <t>オカザキシ</t>
    </rPh>
    <phoneticPr fontId="2"/>
  </si>
  <si>
    <t>碧南西端 NAM</t>
    <phoneticPr fontId="2"/>
  </si>
  <si>
    <t>知立市</t>
    <rPh sb="0" eb="2">
      <t>チリュウ</t>
    </rPh>
    <rPh sb="2" eb="3">
      <t>アンジョウシ</t>
    </rPh>
    <phoneticPr fontId="2"/>
  </si>
  <si>
    <t>碧南新川 NAMS</t>
    <rPh sb="0" eb="2">
      <t>ヘキナン</t>
    </rPh>
    <phoneticPr fontId="2"/>
  </si>
  <si>
    <t>鷲塚 NAM</t>
    <phoneticPr fontId="2"/>
  </si>
  <si>
    <t>知立(前島) NMS</t>
    <phoneticPr fontId="2"/>
  </si>
  <si>
    <t>棚尾 NAMS</t>
    <phoneticPr fontId="2"/>
  </si>
  <si>
    <t>知立西部 NMS</t>
    <phoneticPr fontId="2"/>
  </si>
  <si>
    <t>大浜(加藤) NAMS</t>
    <phoneticPr fontId="2"/>
  </si>
  <si>
    <t>知立南部 NMS</t>
    <phoneticPr fontId="2"/>
  </si>
  <si>
    <t>大浜南 NAMS</t>
    <phoneticPr fontId="2"/>
  </si>
  <si>
    <t>知立東部 NMS</t>
    <rPh sb="0" eb="2">
      <t>チリュウ</t>
    </rPh>
    <rPh sb="2" eb="4">
      <t>トウブ</t>
    </rPh>
    <phoneticPr fontId="2"/>
  </si>
  <si>
    <t>知立南陽 NMS</t>
    <rPh sb="2" eb="4">
      <t>ナンヨウ</t>
    </rPh>
    <phoneticPr fontId="2"/>
  </si>
  <si>
    <t>知立谷田 NMS</t>
  </si>
  <si>
    <t>豊田市</t>
    <rPh sb="0" eb="2">
      <t>トヨタ</t>
    </rPh>
    <rPh sb="2" eb="3">
      <t>チリュウシ</t>
    </rPh>
    <phoneticPr fontId="2"/>
  </si>
  <si>
    <t>挙母中央 NM</t>
    <phoneticPr fontId="2"/>
  </si>
  <si>
    <t>藤岡 NAMS</t>
    <phoneticPr fontId="2"/>
  </si>
  <si>
    <t>藤岡北 NAMS</t>
    <rPh sb="2" eb="3">
      <t>キタ</t>
    </rPh>
    <phoneticPr fontId="2"/>
  </si>
  <si>
    <t>豊田駅西 NMS</t>
    <rPh sb="0" eb="2">
      <t>トヨタ</t>
    </rPh>
    <rPh sb="2" eb="3">
      <t>エキ</t>
    </rPh>
    <rPh sb="3" eb="4">
      <t>ニシ</t>
    </rPh>
    <phoneticPr fontId="2"/>
  </si>
  <si>
    <t>小原 NAM</t>
    <phoneticPr fontId="2"/>
  </si>
  <si>
    <t>豊田元町 NMS</t>
    <phoneticPr fontId="2"/>
  </si>
  <si>
    <t>九久平 NAMS</t>
    <phoneticPr fontId="2"/>
  </si>
  <si>
    <t>上挙母 NMS</t>
    <phoneticPr fontId="2"/>
  </si>
  <si>
    <t>足助 NAMS</t>
    <phoneticPr fontId="2"/>
  </si>
  <si>
    <t>挙母栄町 NMS</t>
    <phoneticPr fontId="2"/>
  </si>
  <si>
    <t>旭 NAM</t>
    <rPh sb="0" eb="1">
      <t>アサヒ</t>
    </rPh>
    <phoneticPr fontId="2"/>
  </si>
  <si>
    <t>挙母小清水 NM</t>
    <phoneticPr fontId="2"/>
  </si>
  <si>
    <t>小原別口 AM</t>
    <rPh sb="1" eb="2">
      <t>ハラ</t>
    </rPh>
    <rPh sb="3" eb="4">
      <t>クチ</t>
    </rPh>
    <phoneticPr fontId="2"/>
  </si>
  <si>
    <t>豊田美山 NM</t>
    <phoneticPr fontId="2"/>
  </si>
  <si>
    <t>稲武 NAMS</t>
    <rPh sb="0" eb="2">
      <t>イナブ</t>
    </rPh>
    <phoneticPr fontId="2"/>
  </si>
  <si>
    <t>土橋 NMS</t>
    <phoneticPr fontId="2"/>
  </si>
  <si>
    <t>豊田スタジアム NM</t>
    <phoneticPr fontId="2"/>
  </si>
  <si>
    <t>挙母東部 NM</t>
    <phoneticPr fontId="2"/>
  </si>
  <si>
    <t>豊田市木 NM</t>
    <rPh sb="2" eb="3">
      <t>シ</t>
    </rPh>
    <rPh sb="3" eb="4">
      <t>キ</t>
    </rPh>
    <phoneticPr fontId="2"/>
  </si>
  <si>
    <t>豊田下山 NAM</t>
    <rPh sb="0" eb="2">
      <t>トヨタ</t>
    </rPh>
    <phoneticPr fontId="2"/>
  </si>
  <si>
    <t>豊田東山 NM</t>
    <rPh sb="2" eb="4">
      <t>ヒガシヤマ</t>
    </rPh>
    <phoneticPr fontId="2"/>
  </si>
  <si>
    <t>豊田(柘植) NMS</t>
    <phoneticPr fontId="2"/>
  </si>
  <si>
    <t>豊田大林 NM</t>
    <phoneticPr fontId="2"/>
  </si>
  <si>
    <t>上郷 NMS</t>
    <phoneticPr fontId="2"/>
  </si>
  <si>
    <t>9　店</t>
    <phoneticPr fontId="2"/>
  </si>
  <si>
    <t>上郷北部 NM</t>
    <phoneticPr fontId="2"/>
  </si>
  <si>
    <t>上郷畝部 NMS</t>
    <phoneticPr fontId="2"/>
  </si>
  <si>
    <t>三河高岡 NAMS</t>
    <phoneticPr fontId="2"/>
  </si>
  <si>
    <t>若林西 NMS</t>
    <phoneticPr fontId="2"/>
  </si>
  <si>
    <t>竹村 NM</t>
    <phoneticPr fontId="2"/>
  </si>
  <si>
    <t>若林 NMS</t>
    <phoneticPr fontId="2"/>
  </si>
  <si>
    <t>三好 NMS</t>
    <phoneticPr fontId="2"/>
  </si>
  <si>
    <t>平戸橋 NMS</t>
    <phoneticPr fontId="2"/>
  </si>
  <si>
    <t>三好莇生 NMS</t>
    <phoneticPr fontId="2"/>
  </si>
  <si>
    <t>浄水四郷 NMS</t>
    <rPh sb="0" eb="2">
      <t>ジョウスイ</t>
    </rPh>
    <phoneticPr fontId="2"/>
  </si>
  <si>
    <t>三好ヶ丘 NMS</t>
    <phoneticPr fontId="2"/>
  </si>
  <si>
    <t>豊田乙部ヶ丘 NM</t>
    <phoneticPr fontId="2"/>
  </si>
  <si>
    <t>保見 NMS</t>
    <phoneticPr fontId="2"/>
  </si>
  <si>
    <t>西中金 NAMS</t>
    <phoneticPr fontId="2"/>
  </si>
  <si>
    <t>岡崎市</t>
    <phoneticPr fontId="2"/>
  </si>
  <si>
    <t>岡崎(石垣) NMS</t>
    <phoneticPr fontId="2"/>
  </si>
  <si>
    <t>幸田 NAMS</t>
    <phoneticPr fontId="2"/>
  </si>
  <si>
    <t>岡崎東部 NMS</t>
    <rPh sb="2" eb="3">
      <t>ヒガシ</t>
    </rPh>
    <phoneticPr fontId="2"/>
  </si>
  <si>
    <t>岡崎南部 NS</t>
    <phoneticPr fontId="2"/>
  </si>
  <si>
    <t>岡崎西部 NMS</t>
    <phoneticPr fontId="2"/>
  </si>
  <si>
    <t>岡崎竜美ヶ丘 NS</t>
    <phoneticPr fontId="2"/>
  </si>
  <si>
    <t>岡崎北部 NMS</t>
    <phoneticPr fontId="2"/>
  </si>
  <si>
    <t>矢作 NMS</t>
    <phoneticPr fontId="2"/>
  </si>
  <si>
    <t>岡崎戸崎 NS</t>
    <phoneticPr fontId="2"/>
  </si>
  <si>
    <t>光ヶ丘 NS</t>
    <rPh sb="0" eb="3">
      <t>ヒカリガオカ</t>
    </rPh>
    <phoneticPr fontId="2"/>
  </si>
  <si>
    <t>岡崎上和田 NM</t>
    <phoneticPr fontId="2"/>
  </si>
  <si>
    <t>六ツ美 NMS</t>
    <phoneticPr fontId="2"/>
  </si>
  <si>
    <t>六ツ美北 NMS</t>
    <phoneticPr fontId="2"/>
  </si>
  <si>
    <t>西尾 NMS</t>
    <phoneticPr fontId="2"/>
  </si>
  <si>
    <t>羽根 NS</t>
    <phoneticPr fontId="2"/>
  </si>
  <si>
    <t>平坂 NMS</t>
  </si>
  <si>
    <t>岡崎針崎 NMS</t>
    <phoneticPr fontId="2"/>
  </si>
  <si>
    <t>三江島 NMS</t>
    <phoneticPr fontId="2"/>
  </si>
  <si>
    <t>岡崎上地台 NMS</t>
    <phoneticPr fontId="2"/>
  </si>
  <si>
    <t>米津 NMS</t>
    <phoneticPr fontId="2"/>
  </si>
  <si>
    <t>岡崎大門 NMS</t>
    <phoneticPr fontId="2"/>
  </si>
  <si>
    <t>三河一色 NAMS</t>
    <phoneticPr fontId="2"/>
  </si>
  <si>
    <t>岡崎常磐 NMS</t>
    <rPh sb="2" eb="3">
      <t>トキワ</t>
    </rPh>
    <rPh sb="3" eb="4">
      <t>バン</t>
    </rPh>
    <phoneticPr fontId="2"/>
  </si>
  <si>
    <t>吉良吉田 NAM</t>
    <phoneticPr fontId="2"/>
  </si>
  <si>
    <t>岡崎真伝 NMS</t>
    <rPh sb="2" eb="3">
      <t>シン</t>
    </rPh>
    <rPh sb="3" eb="4">
      <t>デン</t>
    </rPh>
    <phoneticPr fontId="2"/>
  </si>
  <si>
    <t>吉良白浜 NAM</t>
    <phoneticPr fontId="2"/>
  </si>
  <si>
    <t>岡崎大平 NM</t>
    <rPh sb="2" eb="4">
      <t>オオヒラ</t>
    </rPh>
    <phoneticPr fontId="2"/>
  </si>
  <si>
    <t>上横須賀 NM</t>
    <phoneticPr fontId="2"/>
  </si>
  <si>
    <t>土呂 NMS</t>
    <phoneticPr fontId="2"/>
  </si>
  <si>
    <t>西幡豆 NAMS</t>
    <phoneticPr fontId="2"/>
  </si>
  <si>
    <t>岡崎青野 NMS</t>
    <phoneticPr fontId="2"/>
  </si>
  <si>
    <t>岩津 NMS</t>
    <phoneticPr fontId="2"/>
  </si>
  <si>
    <t>美合南部 NAMYS</t>
    <phoneticPr fontId="2"/>
  </si>
  <si>
    <t>美合北部 NAMYS</t>
    <phoneticPr fontId="2"/>
  </si>
  <si>
    <t>本宿 NAMYS</t>
    <phoneticPr fontId="2"/>
  </si>
  <si>
    <t>河合 NAM</t>
    <phoneticPr fontId="2"/>
  </si>
  <si>
    <t>豊富 NAMS</t>
    <phoneticPr fontId="2"/>
  </si>
  <si>
    <t>宮崎 NAM</t>
    <phoneticPr fontId="2"/>
  </si>
  <si>
    <t>蒲郡市</t>
    <rPh sb="0" eb="2">
      <t>ガマゴオリ</t>
    </rPh>
    <rPh sb="2" eb="3">
      <t>ニシオシ</t>
    </rPh>
    <phoneticPr fontId="2"/>
  </si>
  <si>
    <t>新城西 NAMYS</t>
    <phoneticPr fontId="2"/>
  </si>
  <si>
    <t>新城東 NAMYS</t>
    <phoneticPr fontId="2"/>
  </si>
  <si>
    <t>三河大海 NAMY</t>
    <phoneticPr fontId="2"/>
  </si>
  <si>
    <t>新城北　NAM</t>
    <rPh sb="0" eb="2">
      <t>シンシロ</t>
    </rPh>
    <rPh sb="2" eb="3">
      <t>キタ</t>
    </rPh>
    <phoneticPr fontId="2"/>
  </si>
  <si>
    <t>豊川(西本) NMS</t>
    <phoneticPr fontId="2"/>
  </si>
  <si>
    <t>作手 NAMY</t>
    <phoneticPr fontId="2"/>
  </si>
  <si>
    <t>豊川中条 NMS</t>
    <phoneticPr fontId="2"/>
  </si>
  <si>
    <t>長篠 NAMYS</t>
    <rPh sb="0" eb="1">
      <t>ナガ</t>
    </rPh>
    <rPh sb="1" eb="2">
      <t>シノ</t>
    </rPh>
    <phoneticPr fontId="2"/>
  </si>
  <si>
    <t>豊川諏訪 NMS</t>
    <phoneticPr fontId="2"/>
  </si>
  <si>
    <t>三河大野 NAMY</t>
    <phoneticPr fontId="2"/>
  </si>
  <si>
    <t>牛久保(中村) NMS</t>
    <phoneticPr fontId="2"/>
  </si>
  <si>
    <t>海老 NAMYS</t>
    <phoneticPr fontId="2"/>
  </si>
  <si>
    <t>牛久保(大万) NM</t>
    <phoneticPr fontId="2"/>
  </si>
  <si>
    <t>牛久保(中部大万) NMS</t>
    <phoneticPr fontId="2"/>
  </si>
  <si>
    <t>豊川蔵子 NMS</t>
    <phoneticPr fontId="2"/>
  </si>
  <si>
    <t>豊川国府 NMS</t>
    <phoneticPr fontId="2"/>
  </si>
  <si>
    <t>豊川八南 NM</t>
    <phoneticPr fontId="2"/>
  </si>
  <si>
    <t>御油 NMS</t>
    <phoneticPr fontId="2"/>
  </si>
  <si>
    <t>三河一宮 NAMS</t>
    <phoneticPr fontId="2"/>
  </si>
  <si>
    <t>御津(鈴木) NMS</t>
    <phoneticPr fontId="2"/>
  </si>
  <si>
    <t>田口 NAM</t>
    <phoneticPr fontId="2"/>
  </si>
  <si>
    <t>御津(小林) NMS</t>
    <phoneticPr fontId="2"/>
  </si>
  <si>
    <t>名倉 NAM</t>
    <phoneticPr fontId="2"/>
  </si>
  <si>
    <t>豊川音羽 NAMS</t>
    <rPh sb="0" eb="2">
      <t>トヨカワ</t>
    </rPh>
    <rPh sb="2" eb="4">
      <t>オトワ</t>
    </rPh>
    <phoneticPr fontId="2"/>
  </si>
  <si>
    <t>津具 NAMS</t>
    <phoneticPr fontId="2"/>
  </si>
  <si>
    <t>西小坂井 NMS</t>
    <rPh sb="0" eb="4">
      <t>ニシコザカイ</t>
    </rPh>
    <phoneticPr fontId="2"/>
  </si>
  <si>
    <t>小坂井駅前 NMS</t>
    <rPh sb="3" eb="5">
      <t>エキマエ</t>
    </rPh>
    <phoneticPr fontId="2"/>
  </si>
  <si>
    <t>豊川美園 NM</t>
    <rPh sb="0" eb="2">
      <t>トヨカワ</t>
    </rPh>
    <rPh sb="2" eb="4">
      <t>ミソノ</t>
    </rPh>
    <phoneticPr fontId="2"/>
  </si>
  <si>
    <t>三河本郷 NAMYS</t>
    <phoneticPr fontId="2"/>
  </si>
  <si>
    <t>大嵐富山 A</t>
    <rPh sb="0" eb="1">
      <t>オオ</t>
    </rPh>
    <rPh sb="1" eb="2">
      <t>アラシ</t>
    </rPh>
    <rPh sb="2" eb="4">
      <t>トヤマ</t>
    </rPh>
    <phoneticPr fontId="2"/>
  </si>
  <si>
    <t>豊根 AM</t>
    <rPh sb="0" eb="2">
      <t>トヨネ</t>
    </rPh>
    <phoneticPr fontId="2"/>
  </si>
  <si>
    <t>豊橋市</t>
    <rPh sb="0" eb="2">
      <t>トヨハシ</t>
    </rPh>
    <rPh sb="2" eb="3">
      <t>シ</t>
    </rPh>
    <phoneticPr fontId="2"/>
  </si>
  <si>
    <t>豊橋中央(佐久間) NMS</t>
    <phoneticPr fontId="2"/>
  </si>
  <si>
    <t>田原 NAMS</t>
    <phoneticPr fontId="2"/>
  </si>
  <si>
    <t>豊橋東部 NMS</t>
    <phoneticPr fontId="2"/>
  </si>
  <si>
    <t>赤羽根 NAM</t>
    <phoneticPr fontId="2"/>
  </si>
  <si>
    <t>豊橋南部 NMS</t>
    <phoneticPr fontId="2"/>
  </si>
  <si>
    <t>豊橋西部 NM</t>
    <phoneticPr fontId="2"/>
  </si>
  <si>
    <t>豊橋上地 NMS</t>
    <phoneticPr fontId="2"/>
  </si>
  <si>
    <t>豊橋鷹丘 NM</t>
    <rPh sb="0" eb="2">
      <t>トヨハシ</t>
    </rPh>
    <rPh sb="2" eb="3">
      <t>タカ</t>
    </rPh>
    <rPh sb="3" eb="4">
      <t>オカ</t>
    </rPh>
    <phoneticPr fontId="2"/>
  </si>
  <si>
    <t>泉 NAMYS</t>
    <rPh sb="0" eb="1">
      <t>イズミ</t>
    </rPh>
    <phoneticPr fontId="2"/>
  </si>
  <si>
    <t>豊橋飯村 NMS</t>
    <phoneticPr fontId="2"/>
  </si>
  <si>
    <t>福江 NAMYS</t>
    <rPh sb="0" eb="2">
      <t>フクエ</t>
    </rPh>
    <phoneticPr fontId="2"/>
  </si>
  <si>
    <t>豊橋花田 NM</t>
  </si>
  <si>
    <t>豊橋向ケ丘 NM</t>
    <rPh sb="2" eb="3">
      <t>ムカイ</t>
    </rPh>
    <rPh sb="4" eb="5">
      <t>オカ</t>
    </rPh>
    <phoneticPr fontId="2"/>
  </si>
  <si>
    <t>豊橋北部 NM</t>
    <phoneticPr fontId="2"/>
  </si>
  <si>
    <t>豊橋玉川 NＡM</t>
    <phoneticPr fontId="2"/>
  </si>
  <si>
    <t>豊橋牛川 NM</t>
    <phoneticPr fontId="2"/>
  </si>
  <si>
    <t>豊橋吉田方 NMS</t>
    <phoneticPr fontId="2"/>
  </si>
  <si>
    <t>豊橋北山 NMS</t>
    <phoneticPr fontId="2"/>
  </si>
  <si>
    <t>豊橋二川南 NMS</t>
    <rPh sb="2" eb="4">
      <t>フタガワ</t>
    </rPh>
    <phoneticPr fontId="2"/>
  </si>
  <si>
    <t>豊橋向山 NMS</t>
    <phoneticPr fontId="2"/>
  </si>
  <si>
    <t>豊橋栄 NM</t>
    <phoneticPr fontId="2"/>
  </si>
  <si>
    <t>豊橋上野 NM</t>
    <phoneticPr fontId="2"/>
  </si>
  <si>
    <t>豊橋東岩田 NMS</t>
    <phoneticPr fontId="2"/>
  </si>
  <si>
    <t>豊橋西口 NM</t>
    <phoneticPr fontId="2"/>
  </si>
  <si>
    <t>豊橋大村 NM</t>
    <phoneticPr fontId="2"/>
  </si>
  <si>
    <t>豊橋磯辺 NM</t>
    <rPh sb="3" eb="4">
      <t>アタ</t>
    </rPh>
    <phoneticPr fontId="2"/>
  </si>
  <si>
    <t>豊橋南栄 NM</t>
    <phoneticPr fontId="2"/>
  </si>
  <si>
    <t>老津 NAM</t>
    <phoneticPr fontId="2"/>
  </si>
  <si>
    <t>豊橋佐藤町 NMS</t>
    <phoneticPr fontId="2"/>
  </si>
  <si>
    <t>豊橋曙 NM</t>
    <phoneticPr fontId="2"/>
  </si>
  <si>
    <t>豊橋野依 NMS</t>
    <phoneticPr fontId="2"/>
  </si>
  <si>
    <t>岩崎 NMS</t>
    <phoneticPr fontId="2"/>
  </si>
  <si>
    <t>岩崎香久山 NMS</t>
    <rPh sb="2" eb="5">
      <t>カグヤマ</t>
    </rPh>
    <phoneticPr fontId="2"/>
  </si>
  <si>
    <t>日進中部 NMS</t>
    <phoneticPr fontId="2"/>
  </si>
  <si>
    <t>豊橋下条 ＮMS</t>
    <rPh sb="0" eb="2">
      <t>トヨハシ</t>
    </rPh>
    <rPh sb="2" eb="4">
      <t>ゲジョウ</t>
    </rPh>
    <phoneticPr fontId="2"/>
  </si>
  <si>
    <t>蒲郡 NMS</t>
    <phoneticPr fontId="2"/>
  </si>
  <si>
    <t>蒲郡西 NAMS</t>
    <rPh sb="2" eb="3">
      <t>ニシ</t>
    </rPh>
    <phoneticPr fontId="2"/>
  </si>
  <si>
    <t>半城土・高棚 NM</t>
    <rPh sb="0" eb="3">
      <t>ハジョウド</t>
    </rPh>
    <rPh sb="4" eb="5">
      <t>コウ</t>
    </rPh>
    <rPh sb="5" eb="6">
      <t>ダナ</t>
    </rPh>
    <phoneticPr fontId="2"/>
  </si>
  <si>
    <t>２０２５年５月</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</si>
</sst>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yyyy&quot;年&quot;m&quot;月&quot;d&quot;日&quot;;@"/>
    <numFmt numFmtId="179" formatCode="0_);[Red]\(0\)"/>
    <numFmt numFmtId="180" formatCode="m&quot;月&quot;d&quot;日&quot;\(aaa\)"/>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b/>
      <sz val="24"/>
      <name val="ＭＳ Ｐゴシック"/>
      <family val="3"/>
      <charset val="128"/>
    </font>
    <font>
      <sz val="20"/>
      <name val="ＭＳ Ｐゴシック"/>
      <family val="3"/>
      <charset val="128"/>
    </font>
    <font>
      <sz val="24"/>
      <name val="ＭＳ Ｐゴシック"/>
      <family val="3"/>
      <charset val="128"/>
    </font>
    <font>
      <i/>
      <sz val="14"/>
      <name val="ＭＳ Ｐゴシック"/>
      <family val="3"/>
      <charset val="128"/>
    </font>
    <font>
      <sz val="16"/>
      <name val="ＭＳ Ｐゴシック"/>
      <family val="3"/>
      <charset val="128"/>
    </font>
    <font>
      <i/>
      <sz val="16"/>
      <name val="ＭＳ Ｐゴシック"/>
      <family val="3"/>
      <charset val="128"/>
    </font>
    <font>
      <sz val="12"/>
      <color indexed="10"/>
      <name val="ＭＳ Ｐゴシック"/>
      <family val="3"/>
      <charset val="128"/>
    </font>
    <font>
      <i/>
      <sz val="20"/>
      <name val="ＭＳ Ｐ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2"/>
      <name val="ＭＳ ゴシック"/>
      <family val="3"/>
      <charset val="128"/>
    </font>
    <font>
      <u/>
      <sz val="12"/>
      <name val="ＭＳ ゴシック"/>
      <family val="3"/>
      <charset val="128"/>
    </font>
    <font>
      <b/>
      <sz val="9"/>
      <name val="ＭＳ ゴシック"/>
      <family val="3"/>
      <charset val="128"/>
    </font>
    <font>
      <b/>
      <u/>
      <sz val="11"/>
      <name val="ＭＳ ゴシック"/>
      <family val="3"/>
      <charset val="128"/>
    </font>
    <font>
      <sz val="10"/>
      <name val="ＭＳ ゴシック"/>
      <family val="3"/>
      <charset val="128"/>
    </font>
    <font>
      <b/>
      <sz val="10"/>
      <color indexed="10"/>
      <name val="ＭＳ ゴシック"/>
      <family val="3"/>
      <charset val="128"/>
    </font>
    <font>
      <sz val="14"/>
      <name val="ＭＳ Ｐゴシック"/>
      <family val="3"/>
      <charset val="128"/>
    </font>
    <font>
      <b/>
      <sz val="18"/>
      <name val="ＭＳ ゴシック"/>
      <family val="3"/>
      <charset val="128"/>
    </font>
    <font>
      <sz val="6"/>
      <name val="游ゴシック"/>
      <family val="2"/>
      <charset val="128"/>
      <scheme val="minor"/>
    </font>
    <font>
      <b/>
      <sz val="12"/>
      <name val="ＭＳ ゴシック"/>
      <family val="3"/>
      <charset val="128"/>
    </font>
    <font>
      <b/>
      <sz val="20"/>
      <name val="ＭＳ Ｐゴシック"/>
      <family val="3"/>
      <charset val="128"/>
    </font>
    <font>
      <sz val="9"/>
      <name val="ＭＳ Ｐゴシック"/>
      <family val="3"/>
      <charset val="128"/>
    </font>
    <font>
      <b/>
      <sz val="14"/>
      <color indexed="10"/>
      <name val="ＭＳ Ｐゴシック"/>
      <family val="3"/>
      <charset val="128"/>
    </font>
    <font>
      <sz val="16"/>
      <color indexed="12"/>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indexed="65"/>
        <bgColor indexed="64"/>
      </patternFill>
    </fill>
  </fills>
  <borders count="48">
    <border>
      <left/>
      <right/>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214">
    <xf numFmtId="0" fontId="0" fillId="0" borderId="0" xfId="0"/>
    <xf numFmtId="176" fontId="5" fillId="0" borderId="0" xfId="1" applyNumberFormat="1" applyFont="1" applyAlignment="1">
      <alignment shrinkToFit="1"/>
    </xf>
    <xf numFmtId="176" fontId="0" fillId="0" borderId="0" xfId="0" applyNumberFormat="1" applyAlignment="1">
      <alignment shrinkToFit="1"/>
    </xf>
    <xf numFmtId="176" fontId="5" fillId="0" borderId="0" xfId="0" applyNumberFormat="1" applyFont="1" applyAlignment="1">
      <alignment shrinkToFit="1"/>
    </xf>
    <xf numFmtId="176" fontId="3" fillId="0" borderId="0" xfId="0" applyNumberFormat="1" applyFont="1" applyAlignment="1">
      <alignment horizontal="center" shrinkToFit="1"/>
    </xf>
    <xf numFmtId="176" fontId="5" fillId="0" borderId="0" xfId="1" applyNumberFormat="1" applyFont="1" applyFill="1" applyBorder="1" applyAlignment="1">
      <alignment shrinkToFit="1"/>
    </xf>
    <xf numFmtId="176" fontId="0" fillId="0" borderId="0" xfId="0" applyNumberFormat="1" applyAlignment="1">
      <alignment horizontal="center" shrinkToFit="1"/>
    </xf>
    <xf numFmtId="176" fontId="0" fillId="0" borderId="0" xfId="0" applyNumberFormat="1" applyAlignment="1">
      <alignment vertical="center" shrinkToFit="1"/>
    </xf>
    <xf numFmtId="176" fontId="0" fillId="0" borderId="0" xfId="0" applyNumberFormat="1"/>
    <xf numFmtId="0" fontId="4" fillId="0" borderId="0" xfId="0" applyFont="1"/>
    <xf numFmtId="177" fontId="4" fillId="0" borderId="0" xfId="1" applyNumberFormat="1" applyFont="1" applyFill="1" applyBorder="1" applyAlignment="1">
      <alignment vertical="center" shrinkToFit="1"/>
    </xf>
    <xf numFmtId="176" fontId="6" fillId="0" borderId="0" xfId="0" applyNumberFormat="1" applyFont="1" applyAlignment="1">
      <alignment vertical="center"/>
    </xf>
    <xf numFmtId="0" fontId="11" fillId="0" borderId="0" xfId="0" applyFont="1"/>
    <xf numFmtId="176" fontId="3" fillId="0" borderId="0" xfId="1" applyNumberFormat="1" applyFont="1" applyFill="1" applyBorder="1" applyAlignment="1">
      <alignment vertical="center" shrinkToFit="1"/>
    </xf>
    <xf numFmtId="176" fontId="11" fillId="0" borderId="0" xfId="1" applyNumberFormat="1" applyFont="1" applyFill="1" applyBorder="1" applyAlignment="1">
      <alignment shrinkToFit="1"/>
    </xf>
    <xf numFmtId="176" fontId="12" fillId="0" borderId="0" xfId="1" applyNumberFormat="1" applyFont="1" applyFill="1" applyBorder="1" applyAlignment="1">
      <alignment shrinkToFit="1"/>
    </xf>
    <xf numFmtId="176" fontId="11" fillId="0" borderId="0" xfId="0" applyNumberFormat="1" applyFont="1" applyAlignment="1">
      <alignment vertical="center"/>
    </xf>
    <xf numFmtId="176" fontId="11" fillId="0" borderId="0" xfId="1" applyNumberFormat="1" applyFont="1" applyAlignment="1">
      <alignment shrinkToFit="1"/>
    </xf>
    <xf numFmtId="176" fontId="11" fillId="0" borderId="0" xfId="1" applyNumberFormat="1" applyFont="1" applyFill="1" applyBorder="1" applyAlignment="1">
      <alignment horizontal="center" vertical="center" shrinkToFit="1"/>
    </xf>
    <xf numFmtId="176" fontId="11" fillId="0" borderId="0" xfId="1" applyNumberFormat="1" applyFont="1" applyFill="1" applyBorder="1" applyAlignment="1" applyProtection="1">
      <alignment vertical="center" shrinkToFit="1"/>
      <protection locked="0"/>
    </xf>
    <xf numFmtId="176" fontId="12" fillId="0" borderId="0" xfId="1" applyNumberFormat="1" applyFont="1" applyFill="1" applyBorder="1" applyAlignment="1" applyProtection="1">
      <alignment vertical="center" shrinkToFit="1"/>
      <protection locked="0"/>
    </xf>
    <xf numFmtId="177" fontId="3" fillId="0" borderId="0" xfId="1" applyNumberFormat="1" applyFont="1" applyFill="1" applyBorder="1" applyAlignment="1">
      <alignment vertical="center" shrinkToFit="1"/>
    </xf>
    <xf numFmtId="176" fontId="11" fillId="0" borderId="0" xfId="0" applyNumberFormat="1" applyFont="1" applyAlignment="1">
      <alignment vertical="center" shrinkToFit="1"/>
    </xf>
    <xf numFmtId="0" fontId="5" fillId="0" borderId="0" xfId="0" applyFont="1"/>
    <xf numFmtId="176" fontId="8" fillId="0" borderId="5" xfId="1" applyNumberFormat="1" applyFont="1" applyBorder="1" applyAlignment="1" applyProtection="1">
      <alignment horizontal="center" vertical="center" shrinkToFit="1"/>
    </xf>
    <xf numFmtId="176" fontId="8" fillId="0" borderId="2" xfId="1" applyNumberFormat="1" applyFont="1" applyBorder="1" applyAlignment="1" applyProtection="1">
      <alignment horizontal="center" vertical="center" shrinkToFit="1"/>
    </xf>
    <xf numFmtId="176" fontId="8" fillId="2" borderId="2" xfId="1" applyNumberFormat="1" applyFont="1" applyFill="1" applyBorder="1" applyAlignment="1" applyProtection="1">
      <alignment horizontal="center" vertical="center" shrinkToFit="1"/>
    </xf>
    <xf numFmtId="176" fontId="8" fillId="0" borderId="6" xfId="1" applyNumberFormat="1" applyFont="1" applyBorder="1" applyAlignment="1" applyProtection="1">
      <alignment horizontal="center" vertical="center" shrinkToFit="1"/>
    </xf>
    <xf numFmtId="176" fontId="8" fillId="0" borderId="8" xfId="0" applyNumberFormat="1" applyFont="1" applyBorder="1" applyAlignment="1">
      <alignment horizontal="distributed" vertical="center" shrinkToFit="1"/>
    </xf>
    <xf numFmtId="176" fontId="8" fillId="0" borderId="9" xfId="0" applyNumberFormat="1" applyFont="1" applyBorder="1" applyAlignment="1">
      <alignment horizontal="distributed" vertical="center" shrinkToFit="1"/>
    </xf>
    <xf numFmtId="176" fontId="8" fillId="0" borderId="10" xfId="0" applyNumberFormat="1" applyFont="1" applyBorder="1" applyAlignment="1">
      <alignment horizontal="distributed" vertical="center" shrinkToFit="1"/>
    </xf>
    <xf numFmtId="176" fontId="8" fillId="0" borderId="16" xfId="1" applyNumberFormat="1" applyFont="1" applyBorder="1" applyAlignment="1" applyProtection="1">
      <alignment horizontal="center" vertical="center" shrinkToFit="1"/>
    </xf>
    <xf numFmtId="176" fontId="8" fillId="0" borderId="17" xfId="1" applyNumberFormat="1" applyFont="1" applyBorder="1" applyAlignment="1" applyProtection="1">
      <alignment horizontal="center" vertical="center" shrinkToFit="1"/>
    </xf>
    <xf numFmtId="176" fontId="8" fillId="2" borderId="17" xfId="1" applyNumberFormat="1" applyFont="1" applyFill="1" applyBorder="1" applyAlignment="1" applyProtection="1">
      <alignment horizontal="center" vertical="center" shrinkToFit="1"/>
    </xf>
    <xf numFmtId="176" fontId="8" fillId="0" borderId="18" xfId="1" applyNumberFormat="1" applyFont="1" applyBorder="1" applyAlignment="1" applyProtection="1">
      <alignment horizontal="center" vertical="center" shrinkToFit="1"/>
    </xf>
    <xf numFmtId="176" fontId="14" fillId="0" borderId="19" xfId="1" applyNumberFormat="1" applyFont="1" applyBorder="1" applyAlignment="1" applyProtection="1">
      <alignment horizontal="center" vertical="center" shrinkToFit="1"/>
    </xf>
    <xf numFmtId="176" fontId="14" fillId="0" borderId="20" xfId="1" applyNumberFormat="1" applyFont="1" applyBorder="1" applyAlignment="1" applyProtection="1">
      <alignment horizontal="center" vertical="center" shrinkToFit="1"/>
    </xf>
    <xf numFmtId="176" fontId="14" fillId="2" borderId="20" xfId="1" applyNumberFormat="1" applyFont="1" applyFill="1" applyBorder="1" applyAlignment="1" applyProtection="1">
      <alignment horizontal="center" vertical="center" shrinkToFit="1"/>
    </xf>
    <xf numFmtId="176" fontId="14" fillId="0" borderId="21" xfId="1" applyNumberFormat="1" applyFont="1" applyBorder="1" applyAlignment="1" applyProtection="1">
      <alignment horizontal="center" vertical="center" shrinkToFit="1"/>
    </xf>
    <xf numFmtId="179" fontId="0" fillId="0" borderId="0" xfId="0" applyNumberFormat="1" applyAlignment="1">
      <alignment shrinkToFit="1"/>
    </xf>
    <xf numFmtId="176" fontId="5" fillId="0" borderId="0" xfId="0" applyNumberFormat="1" applyFont="1" applyAlignment="1">
      <alignment horizontal="center" vertical="center" shrinkToFit="1"/>
    </xf>
    <xf numFmtId="0" fontId="1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176" fontId="5" fillId="0" borderId="0" xfId="0" quotePrefix="1" applyNumberFormat="1" applyFont="1" applyAlignment="1">
      <alignment horizontal="center" vertical="center" shrinkToFit="1"/>
    </xf>
    <xf numFmtId="0" fontId="15" fillId="0" borderId="0" xfId="4" applyFont="1">
      <alignment vertical="center"/>
    </xf>
    <xf numFmtId="0" fontId="17" fillId="0" borderId="0" xfId="4" applyFont="1">
      <alignment vertical="center"/>
    </xf>
    <xf numFmtId="0" fontId="18" fillId="0" borderId="0" xfId="4" applyFont="1">
      <alignment vertical="center"/>
    </xf>
    <xf numFmtId="0" fontId="19" fillId="0" borderId="0" xfId="4" applyFont="1">
      <alignment vertical="center"/>
    </xf>
    <xf numFmtId="0" fontId="21" fillId="0" borderId="0" xfId="4" applyFont="1">
      <alignment vertical="center"/>
    </xf>
    <xf numFmtId="0" fontId="15" fillId="0" borderId="0" xfId="3" applyFont="1">
      <alignment vertical="center"/>
    </xf>
    <xf numFmtId="0" fontId="16" fillId="0" borderId="0" xfId="3" applyFont="1" applyAlignment="1">
      <alignment horizontal="center" vertical="center"/>
    </xf>
    <xf numFmtId="0" fontId="18" fillId="0" borderId="0" xfId="3" applyFont="1">
      <alignment vertical="center"/>
    </xf>
    <xf numFmtId="0" fontId="17" fillId="0" borderId="0" xfId="3" applyFont="1">
      <alignment vertical="center"/>
    </xf>
    <xf numFmtId="0" fontId="23" fillId="0" borderId="0" xfId="3" applyFont="1">
      <alignment vertical="center"/>
    </xf>
    <xf numFmtId="0" fontId="17" fillId="0" borderId="0" xfId="2" applyFont="1">
      <alignment vertical="center"/>
    </xf>
    <xf numFmtId="0" fontId="21" fillId="0" borderId="0" xfId="3" applyFont="1">
      <alignment vertical="center"/>
    </xf>
    <xf numFmtId="0" fontId="23" fillId="0" borderId="0" xfId="3" applyFont="1" applyAlignment="1">
      <alignment horizontal="left" vertical="center"/>
    </xf>
    <xf numFmtId="0" fontId="6" fillId="0" borderId="0" xfId="0" applyFont="1"/>
    <xf numFmtId="176" fontId="0" fillId="0" borderId="23" xfId="0" applyNumberFormat="1" applyBorder="1" applyAlignment="1">
      <alignment horizontal="center" vertical="center" shrinkToFit="1"/>
    </xf>
    <xf numFmtId="176" fontId="25" fillId="0" borderId="16" xfId="0" applyNumberFormat="1" applyFont="1" applyBorder="1" applyAlignment="1">
      <alignment horizontal="center" vertical="center" shrinkToFit="1"/>
    </xf>
    <xf numFmtId="176" fontId="25" fillId="0" borderId="17" xfId="0" applyNumberFormat="1" applyFont="1" applyBorder="1" applyAlignment="1">
      <alignment horizontal="center" vertical="center" shrinkToFit="1"/>
    </xf>
    <xf numFmtId="176" fontId="25" fillId="0" borderId="18" xfId="0" applyNumberFormat="1" applyFont="1" applyBorder="1" applyAlignment="1">
      <alignment horizontal="center" vertical="center" shrinkToFit="1"/>
    </xf>
    <xf numFmtId="180" fontId="25" fillId="0" borderId="24" xfId="0" applyNumberFormat="1" applyFont="1" applyBorder="1" applyAlignment="1">
      <alignment horizontal="center" vertical="center" shrinkToFit="1"/>
    </xf>
    <xf numFmtId="180" fontId="25" fillId="0" borderId="3" xfId="0" applyNumberFormat="1" applyFont="1" applyBorder="1" applyAlignment="1">
      <alignment horizontal="center" vertical="center" shrinkToFit="1"/>
    </xf>
    <xf numFmtId="176" fontId="25" fillId="0" borderId="6" xfId="0" applyNumberFormat="1" applyFont="1" applyBorder="1" applyAlignment="1">
      <alignment horizontal="center" vertical="center" shrinkToFit="1"/>
    </xf>
    <xf numFmtId="176" fontId="25" fillId="0" borderId="24" xfId="0" applyNumberFormat="1" applyFont="1" applyBorder="1" applyAlignment="1">
      <alignment horizontal="center" vertical="center" shrinkToFit="1"/>
    </xf>
    <xf numFmtId="176" fontId="25" fillId="0" borderId="3" xfId="0" applyNumberFormat="1" applyFont="1" applyBorder="1" applyAlignment="1">
      <alignment horizontal="center" vertical="center" shrinkToFit="1"/>
    </xf>
    <xf numFmtId="176" fontId="8" fillId="3" borderId="12" xfId="1" applyNumberFormat="1" applyFont="1" applyFill="1" applyBorder="1" applyAlignment="1" applyProtection="1">
      <alignment horizontal="center" vertical="center" shrinkToFit="1"/>
    </xf>
    <xf numFmtId="176" fontId="8" fillId="3" borderId="13" xfId="1" applyNumberFormat="1" applyFont="1" applyFill="1" applyBorder="1" applyAlignment="1" applyProtection="1">
      <alignment horizontal="center" vertical="center" shrinkToFit="1"/>
    </xf>
    <xf numFmtId="176" fontId="8" fillId="3" borderId="14" xfId="1" applyNumberFormat="1" applyFont="1" applyFill="1" applyBorder="1" applyAlignment="1" applyProtection="1">
      <alignment horizontal="center" vertical="center" shrinkToFit="1"/>
    </xf>
    <xf numFmtId="176" fontId="4" fillId="3" borderId="16" xfId="0" applyNumberFormat="1" applyFont="1" applyFill="1" applyBorder="1" applyAlignment="1">
      <alignment horizontal="center" vertical="center" shrinkToFit="1"/>
    </xf>
    <xf numFmtId="176" fontId="4" fillId="3" borderId="24" xfId="0" applyNumberFormat="1" applyFont="1" applyFill="1" applyBorder="1" applyAlignment="1">
      <alignment horizontal="center" vertical="center" shrinkToFit="1"/>
    </xf>
    <xf numFmtId="176" fontId="4" fillId="3" borderId="18" xfId="0" applyNumberFormat="1" applyFont="1" applyFill="1" applyBorder="1" applyAlignment="1">
      <alignment horizontal="center" vertical="center" shrinkToFit="1"/>
    </xf>
    <xf numFmtId="176" fontId="4" fillId="3" borderId="6" xfId="0" applyNumberFormat="1" applyFont="1" applyFill="1" applyBorder="1" applyAlignment="1">
      <alignment horizontal="center" vertical="center" shrinkToFit="1"/>
    </xf>
    <xf numFmtId="176" fontId="4" fillId="3" borderId="24" xfId="0" applyNumberFormat="1" applyFont="1" applyFill="1" applyBorder="1" applyAlignment="1">
      <alignment vertical="center" shrinkToFit="1"/>
    </xf>
    <xf numFmtId="176" fontId="4" fillId="3" borderId="6" xfId="0" applyNumberFormat="1" applyFont="1" applyFill="1" applyBorder="1" applyAlignment="1">
      <alignment vertical="center" shrinkToFit="1"/>
    </xf>
    <xf numFmtId="176" fontId="8" fillId="4" borderId="7" xfId="0" applyNumberFormat="1" applyFont="1" applyFill="1" applyBorder="1" applyAlignment="1">
      <alignment horizontal="distributed" vertical="center" shrinkToFit="1"/>
    </xf>
    <xf numFmtId="176" fontId="8" fillId="4" borderId="15" xfId="0" applyNumberFormat="1" applyFont="1" applyFill="1" applyBorder="1" applyAlignment="1">
      <alignment horizontal="distributed" vertical="distributed" shrinkToFit="1"/>
    </xf>
    <xf numFmtId="176" fontId="8" fillId="4" borderId="4" xfId="0" applyNumberFormat="1" applyFont="1" applyFill="1" applyBorder="1" applyAlignment="1">
      <alignment horizontal="distributed" vertical="distributed" shrinkToFit="1"/>
    </xf>
    <xf numFmtId="176" fontId="8" fillId="4" borderId="1" xfId="0" applyNumberFormat="1" applyFont="1" applyFill="1" applyBorder="1" applyAlignment="1">
      <alignment horizontal="distributed" vertical="distributed" shrinkToFit="1"/>
    </xf>
    <xf numFmtId="176" fontId="8" fillId="4" borderId="11" xfId="0" applyNumberFormat="1" applyFont="1" applyFill="1" applyBorder="1" applyAlignment="1">
      <alignment horizontal="distributed" vertical="distributed" shrinkToFit="1"/>
    </xf>
    <xf numFmtId="176" fontId="11" fillId="0" borderId="3" xfId="1" applyNumberFormat="1" applyFont="1" applyFill="1" applyBorder="1" applyAlignment="1">
      <alignment vertical="center" shrinkToFit="1"/>
    </xf>
    <xf numFmtId="176" fontId="12" fillId="0" borderId="3" xfId="1" applyNumberFormat="1" applyFont="1" applyFill="1" applyBorder="1" applyAlignment="1">
      <alignment horizontal="center" vertical="center" shrinkToFit="1"/>
    </xf>
    <xf numFmtId="176" fontId="11" fillId="0" borderId="3" xfId="1" applyNumberFormat="1" applyFont="1" applyFill="1" applyBorder="1" applyAlignment="1" applyProtection="1">
      <alignment vertical="center" shrinkToFit="1"/>
      <protection locked="0"/>
    </xf>
    <xf numFmtId="176" fontId="12" fillId="0" borderId="3" xfId="1" applyNumberFormat="1" applyFont="1" applyFill="1" applyBorder="1" applyAlignment="1" applyProtection="1">
      <alignment vertical="center" shrinkToFit="1"/>
      <protection locked="0"/>
    </xf>
    <xf numFmtId="176" fontId="11" fillId="3" borderId="3" xfId="1" applyNumberFormat="1" applyFont="1" applyFill="1" applyBorder="1" applyAlignment="1" applyProtection="1">
      <alignment vertical="center" shrinkToFit="1"/>
      <protection locked="0"/>
    </xf>
    <xf numFmtId="0" fontId="15" fillId="0" borderId="0" xfId="2" applyFont="1">
      <alignment vertical="center"/>
    </xf>
    <xf numFmtId="0" fontId="16" fillId="0" borderId="0" xfId="2" applyFont="1" applyAlignment="1">
      <alignment horizontal="center" vertical="center"/>
    </xf>
    <xf numFmtId="0" fontId="23" fillId="0" borderId="0" xfId="2" applyFont="1">
      <alignment vertical="center"/>
    </xf>
    <xf numFmtId="0" fontId="23" fillId="0" borderId="35" xfId="2" applyFont="1" applyBorder="1">
      <alignment vertical="center"/>
    </xf>
    <xf numFmtId="0" fontId="0" fillId="0" borderId="36" xfId="0" applyBorder="1"/>
    <xf numFmtId="0" fontId="28" fillId="0" borderId="37" xfId="2" applyFont="1" applyBorder="1">
      <alignment vertical="center"/>
    </xf>
    <xf numFmtId="0" fontId="28" fillId="0" borderId="38" xfId="2" applyFont="1" applyBorder="1" applyAlignment="1">
      <alignment horizontal="center" vertical="center"/>
    </xf>
    <xf numFmtId="0" fontId="23" fillId="0" borderId="37" xfId="2" applyFont="1" applyBorder="1">
      <alignment vertical="center"/>
    </xf>
    <xf numFmtId="0" fontId="23" fillId="0" borderId="38" xfId="2" applyFont="1" applyBorder="1">
      <alignment vertical="center"/>
    </xf>
    <xf numFmtId="0" fontId="0" fillId="0" borderId="37" xfId="0" applyBorder="1"/>
    <xf numFmtId="0" fontId="23" fillId="0" borderId="39" xfId="2" applyFont="1" applyBorder="1">
      <alignment vertical="center"/>
    </xf>
    <xf numFmtId="0" fontId="0" fillId="0" borderId="40" xfId="0" applyBorder="1"/>
    <xf numFmtId="0" fontId="18" fillId="0" borderId="0" xfId="2" applyFont="1">
      <alignment vertical="center"/>
    </xf>
    <xf numFmtId="0" fontId="24" fillId="0" borderId="0" xfId="2" applyFont="1">
      <alignment vertical="center"/>
    </xf>
    <xf numFmtId="176" fontId="11" fillId="4" borderId="15" xfId="0" applyNumberFormat="1" applyFont="1" applyFill="1" applyBorder="1" applyAlignment="1">
      <alignment horizontal="distributed" vertical="center" shrinkToFit="1"/>
    </xf>
    <xf numFmtId="176" fontId="11" fillId="4" borderId="42" xfId="0" applyNumberFormat="1" applyFont="1" applyFill="1" applyBorder="1" applyAlignment="1">
      <alignment horizontal="distributed" vertical="center" shrinkToFit="1"/>
    </xf>
    <xf numFmtId="176" fontId="11" fillId="4" borderId="4" xfId="0" applyNumberFormat="1" applyFont="1" applyFill="1" applyBorder="1" applyAlignment="1">
      <alignment horizontal="distributed" vertical="center" shrinkToFit="1"/>
    </xf>
    <xf numFmtId="176" fontId="11" fillId="4" borderId="1" xfId="0" applyNumberFormat="1" applyFont="1" applyFill="1" applyBorder="1" applyAlignment="1">
      <alignment horizontal="distributed" vertical="center" shrinkToFit="1"/>
    </xf>
    <xf numFmtId="176" fontId="11" fillId="0" borderId="43" xfId="0" applyNumberFormat="1" applyFont="1" applyBorder="1" applyAlignment="1">
      <alignment horizontal="distributed" vertical="center" shrinkToFit="1"/>
    </xf>
    <xf numFmtId="176" fontId="11" fillId="0" borderId="44" xfId="0" applyNumberFormat="1" applyFont="1" applyBorder="1" applyAlignment="1">
      <alignment vertical="center" shrinkToFit="1"/>
    </xf>
    <xf numFmtId="176" fontId="11" fillId="0" borderId="2" xfId="1" applyNumberFormat="1" applyFont="1" applyFill="1" applyBorder="1" applyAlignment="1" applyProtection="1">
      <alignment vertical="center" shrinkToFit="1"/>
      <protection locked="0"/>
    </xf>
    <xf numFmtId="176" fontId="12" fillId="0" borderId="44" xfId="0" applyNumberFormat="1" applyFont="1" applyBorder="1" applyAlignment="1">
      <alignment vertical="center" shrinkToFit="1"/>
    </xf>
    <xf numFmtId="176" fontId="11" fillId="3" borderId="45" xfId="0" applyNumberFormat="1" applyFont="1" applyFill="1" applyBorder="1" applyAlignment="1">
      <alignment vertical="center" shrinkToFit="1"/>
    </xf>
    <xf numFmtId="176" fontId="11" fillId="0" borderId="17" xfId="0" applyNumberFormat="1" applyFont="1" applyBorder="1" applyAlignment="1">
      <alignment horizontal="distributed" vertical="center" shrinkToFit="1"/>
    </xf>
    <xf numFmtId="176" fontId="11" fillId="0" borderId="15" xfId="0" applyNumberFormat="1" applyFont="1" applyBorder="1" applyAlignment="1">
      <alignment horizontal="distributed" vertical="center" shrinkToFit="1"/>
    </xf>
    <xf numFmtId="176" fontId="11" fillId="0" borderId="4" xfId="0" applyNumberFormat="1" applyFont="1" applyBorder="1" applyAlignment="1">
      <alignment vertical="center" shrinkToFit="1"/>
    </xf>
    <xf numFmtId="176" fontId="12" fillId="0" borderId="4" xfId="0" applyNumberFormat="1" applyFont="1" applyBorder="1" applyAlignment="1">
      <alignment vertical="center" shrinkToFit="1"/>
    </xf>
    <xf numFmtId="176" fontId="11" fillId="3" borderId="1" xfId="0" applyNumberFormat="1" applyFont="1" applyFill="1" applyBorder="1" applyAlignment="1">
      <alignment shrinkToFit="1"/>
    </xf>
    <xf numFmtId="176" fontId="5" fillId="0" borderId="0" xfId="1" applyNumberFormat="1" applyFont="1" applyBorder="1" applyAlignment="1">
      <alignment horizontal="center" shrinkToFit="1"/>
    </xf>
    <xf numFmtId="58" fontId="5" fillId="0" borderId="0" xfId="1" applyNumberFormat="1" applyFont="1" applyBorder="1" applyAlignment="1" applyProtection="1">
      <alignment horizontal="center" shrinkToFit="1"/>
      <protection locked="0"/>
    </xf>
    <xf numFmtId="176" fontId="11" fillId="0" borderId="2" xfId="1" applyNumberFormat="1" applyFont="1" applyFill="1" applyBorder="1" applyAlignment="1">
      <alignment vertical="center" shrinkToFit="1"/>
    </xf>
    <xf numFmtId="176" fontId="12" fillId="0" borderId="2" xfId="1" applyNumberFormat="1" applyFont="1" applyFill="1" applyBorder="1" applyAlignment="1">
      <alignment horizontal="center" vertical="center" shrinkToFit="1"/>
    </xf>
    <xf numFmtId="176" fontId="12" fillId="0" borderId="2" xfId="1" applyNumberFormat="1" applyFont="1" applyFill="1" applyBorder="1" applyAlignment="1" applyProtection="1">
      <alignment vertical="center" shrinkToFit="1"/>
      <protection locked="0"/>
    </xf>
    <xf numFmtId="0" fontId="25" fillId="0" borderId="0" xfId="0" applyFont="1"/>
    <xf numFmtId="176" fontId="25" fillId="0" borderId="0" xfId="1" applyNumberFormat="1" applyFont="1" applyAlignment="1">
      <alignment shrinkToFit="1"/>
    </xf>
    <xf numFmtId="176" fontId="25" fillId="0" borderId="0" xfId="0" applyNumberFormat="1" applyFont="1" applyAlignment="1">
      <alignment vertical="center"/>
    </xf>
    <xf numFmtId="0" fontId="25" fillId="0" borderId="0" xfId="0" applyFont="1" applyAlignment="1">
      <alignment horizontal="center" vertical="center"/>
    </xf>
    <xf numFmtId="176" fontId="25" fillId="0" borderId="0" xfId="0" applyNumberFormat="1" applyFont="1" applyAlignment="1">
      <alignment shrinkToFit="1"/>
    </xf>
    <xf numFmtId="176" fontId="25" fillId="0" borderId="0" xfId="1" applyNumberFormat="1" applyFont="1" applyBorder="1" applyAlignment="1">
      <alignment vertical="center" shrinkToFit="1"/>
    </xf>
    <xf numFmtId="176" fontId="25" fillId="0" borderId="0" xfId="1" applyNumberFormat="1" applyFont="1" applyBorder="1" applyAlignment="1" applyProtection="1">
      <alignment vertical="center" shrinkToFit="1"/>
      <protection locked="0"/>
    </xf>
    <xf numFmtId="176" fontId="30" fillId="0" borderId="0" xfId="0" applyNumberFormat="1" applyFont="1" applyAlignment="1">
      <alignment wrapText="1" shrinkToFit="1"/>
    </xf>
    <xf numFmtId="176" fontId="25" fillId="0" borderId="0" xfId="1" applyNumberFormat="1" applyFont="1" applyFill="1" applyBorder="1" applyAlignment="1">
      <alignment horizontal="center" vertical="center" shrinkToFit="1"/>
    </xf>
    <xf numFmtId="176" fontId="25" fillId="0" borderId="0" xfId="1" applyNumberFormat="1" applyFont="1" applyFill="1" applyBorder="1" applyAlignment="1" applyProtection="1">
      <alignment vertical="center" shrinkToFit="1"/>
      <protection locked="0"/>
    </xf>
    <xf numFmtId="176" fontId="10" fillId="0" borderId="0" xfId="1" applyNumberFormat="1" applyFont="1" applyFill="1" applyBorder="1" applyAlignment="1" applyProtection="1">
      <alignment vertical="center" shrinkToFit="1"/>
      <protection locked="0"/>
    </xf>
    <xf numFmtId="176" fontId="25" fillId="0" borderId="2" xfId="1" applyNumberFormat="1" applyFont="1" applyFill="1" applyBorder="1" applyAlignment="1">
      <alignment vertical="center" shrinkToFit="1"/>
    </xf>
    <xf numFmtId="176" fontId="10" fillId="0" borderId="2" xfId="1" applyNumberFormat="1" applyFont="1" applyFill="1" applyBorder="1" applyAlignment="1">
      <alignment horizontal="center" vertical="center" shrinkToFit="1"/>
    </xf>
    <xf numFmtId="176" fontId="25" fillId="0" borderId="3" xfId="1" applyNumberFormat="1" applyFont="1" applyFill="1" applyBorder="1" applyAlignment="1">
      <alignment vertical="center" shrinkToFit="1"/>
    </xf>
    <xf numFmtId="176" fontId="25" fillId="0" borderId="0" xfId="1" applyNumberFormat="1" applyFont="1" applyBorder="1" applyAlignment="1">
      <alignment shrinkToFit="1"/>
    </xf>
    <xf numFmtId="176" fontId="11" fillId="5" borderId="2" xfId="1" applyNumberFormat="1" applyFont="1" applyFill="1" applyBorder="1" applyAlignment="1" applyProtection="1">
      <alignment vertical="center" shrinkToFit="1"/>
      <protection locked="0"/>
    </xf>
    <xf numFmtId="176" fontId="12" fillId="5" borderId="2" xfId="1" applyNumberFormat="1" applyFont="1" applyFill="1" applyBorder="1" applyAlignment="1" applyProtection="1">
      <alignment vertical="center" shrinkToFit="1"/>
      <protection locked="0"/>
    </xf>
    <xf numFmtId="176" fontId="11" fillId="5" borderId="3" xfId="1" applyNumberFormat="1" applyFont="1" applyFill="1" applyBorder="1" applyAlignment="1" applyProtection="1">
      <alignment vertical="center" shrinkToFit="1"/>
      <protection locked="0"/>
    </xf>
    <xf numFmtId="176" fontId="25" fillId="0" borderId="0" xfId="1" applyNumberFormat="1" applyFont="1" applyFill="1" applyBorder="1" applyAlignment="1">
      <alignment shrinkToFit="1"/>
    </xf>
    <xf numFmtId="0" fontId="31" fillId="0" borderId="0" xfId="0" applyFont="1"/>
    <xf numFmtId="176" fontId="25" fillId="0" borderId="0" xfId="1" applyNumberFormat="1" applyFont="1" applyBorder="1" applyAlignment="1">
      <alignment horizontal="center" shrinkToFit="1"/>
    </xf>
    <xf numFmtId="58" fontId="25" fillId="0" borderId="0" xfId="1" applyNumberFormat="1" applyFont="1" applyBorder="1" applyAlignment="1" applyProtection="1">
      <alignment horizontal="center" shrinkToFit="1"/>
      <protection locked="0"/>
    </xf>
    <xf numFmtId="176" fontId="12" fillId="0" borderId="41" xfId="1" applyNumberFormat="1" applyFont="1" applyFill="1" applyBorder="1" applyAlignment="1" applyProtection="1">
      <alignment vertical="center" shrinkToFit="1"/>
      <protection locked="0"/>
    </xf>
    <xf numFmtId="176" fontId="11" fillId="0" borderId="0" xfId="1" applyNumberFormat="1" applyFont="1" applyAlignment="1">
      <alignment horizontal="distributed" vertical="center" shrinkToFit="1"/>
    </xf>
    <xf numFmtId="176" fontId="29" fillId="0" borderId="0" xfId="1" applyNumberFormat="1" applyFont="1" applyBorder="1" applyAlignment="1">
      <alignment horizontal="left" vertical="center" shrinkToFit="1"/>
    </xf>
    <xf numFmtId="176" fontId="11" fillId="0" borderId="0" xfId="1" applyNumberFormat="1" applyFont="1" applyBorder="1" applyAlignment="1" applyProtection="1">
      <alignment horizontal="center" shrinkToFit="1"/>
      <protection locked="0"/>
    </xf>
    <xf numFmtId="176" fontId="11" fillId="0" borderId="0" xfId="1" applyNumberFormat="1" applyFont="1" applyBorder="1" applyAlignment="1">
      <alignment shrinkToFit="1"/>
    </xf>
    <xf numFmtId="176" fontId="11" fillId="4" borderId="15" xfId="1" applyNumberFormat="1" applyFont="1" applyFill="1" applyBorder="1" applyAlignment="1">
      <alignment horizontal="distributed" vertical="center" shrinkToFit="1"/>
    </xf>
    <xf numFmtId="176" fontId="11" fillId="4" borderId="42" xfId="1" applyNumberFormat="1" applyFont="1" applyFill="1" applyBorder="1" applyAlignment="1">
      <alignment horizontal="distributed" vertical="center" shrinkToFit="1"/>
    </xf>
    <xf numFmtId="176" fontId="8" fillId="4" borderId="42" xfId="0" applyNumberFormat="1" applyFont="1" applyFill="1" applyBorder="1" applyAlignment="1">
      <alignment horizontal="distributed" vertical="distributed" shrinkToFit="1"/>
    </xf>
    <xf numFmtId="176" fontId="11" fillId="4" borderId="11" xfId="1" applyNumberFormat="1" applyFont="1" applyFill="1" applyBorder="1" applyAlignment="1">
      <alignment horizontal="distributed" vertical="center" shrinkToFit="1"/>
    </xf>
    <xf numFmtId="176" fontId="11" fillId="0" borderId="43" xfId="1" applyNumberFormat="1" applyFont="1" applyBorder="1" applyAlignment="1">
      <alignment horizontal="distributed" vertical="center" shrinkToFit="1"/>
    </xf>
    <xf numFmtId="176" fontId="11" fillId="0" borderId="44" xfId="1" applyNumberFormat="1" applyFont="1" applyBorder="1" applyAlignment="1">
      <alignment vertical="center" shrinkToFit="1"/>
    </xf>
    <xf numFmtId="176" fontId="11" fillId="0" borderId="39" xfId="1" applyNumberFormat="1" applyFont="1" applyBorder="1" applyAlignment="1">
      <alignment vertical="center" shrinkToFit="1"/>
    </xf>
    <xf numFmtId="176" fontId="11" fillId="3" borderId="45" xfId="1" applyNumberFormat="1" applyFont="1" applyFill="1" applyBorder="1" applyAlignment="1">
      <alignment vertical="center" shrinkToFit="1"/>
    </xf>
    <xf numFmtId="179" fontId="11" fillId="0" borderId="0" xfId="1" applyNumberFormat="1" applyFont="1" applyAlignment="1">
      <alignment shrinkToFit="1"/>
    </xf>
    <xf numFmtId="176" fontId="11" fillId="0" borderId="17" xfId="1" applyNumberFormat="1" applyFont="1" applyBorder="1" applyAlignment="1">
      <alignment horizontal="distributed" vertical="center" shrinkToFit="1"/>
    </xf>
    <xf numFmtId="176" fontId="11" fillId="6" borderId="17" xfId="1" applyNumberFormat="1" applyFont="1" applyFill="1" applyBorder="1" applyAlignment="1">
      <alignment horizontal="distributed" vertical="center" shrinkToFit="1"/>
    </xf>
    <xf numFmtId="176" fontId="11" fillId="0" borderId="15" xfId="1" applyNumberFormat="1" applyFont="1" applyBorder="1" applyAlignment="1">
      <alignment horizontal="distributed" vertical="center" shrinkToFit="1"/>
    </xf>
    <xf numFmtId="176" fontId="11" fillId="0" borderId="42" xfId="1" applyNumberFormat="1" applyFont="1" applyBorder="1" applyAlignment="1">
      <alignment vertical="center" shrinkToFit="1"/>
    </xf>
    <xf numFmtId="176" fontId="11" fillId="0" borderId="4" xfId="1" applyNumberFormat="1" applyFont="1" applyBorder="1" applyAlignment="1">
      <alignment vertical="center" shrinkToFit="1"/>
    </xf>
    <xf numFmtId="176" fontId="32" fillId="3" borderId="1" xfId="1" applyNumberFormat="1" applyFont="1" applyFill="1" applyBorder="1" applyAlignment="1">
      <alignment vertical="center" shrinkToFit="1"/>
    </xf>
    <xf numFmtId="176" fontId="5" fillId="0" borderId="0" xfId="1" applyNumberFormat="1" applyFont="1" applyAlignment="1">
      <alignment horizontal="center" vertical="center" shrinkToFit="1"/>
    </xf>
    <xf numFmtId="176" fontId="5" fillId="0" borderId="0" xfId="1" applyNumberFormat="1" applyFont="1" applyAlignment="1">
      <alignment vertical="center" shrinkToFit="1"/>
    </xf>
    <xf numFmtId="176" fontId="5" fillId="0" borderId="0" xfId="1" quotePrefix="1" applyNumberFormat="1" applyFont="1" applyAlignment="1">
      <alignment horizontal="center" vertical="center" shrinkToFit="1"/>
    </xf>
    <xf numFmtId="176" fontId="30" fillId="0" borderId="0" xfId="0" applyNumberFormat="1" applyFont="1" applyAlignment="1">
      <alignment horizontal="center" vertical="center"/>
    </xf>
    <xf numFmtId="176" fontId="25" fillId="0" borderId="0" xfId="1" applyNumberFormat="1" applyFont="1" applyBorder="1" applyAlignment="1">
      <alignment horizontal="distributed" vertical="center" shrinkToFit="1"/>
    </xf>
    <xf numFmtId="0" fontId="16" fillId="0" borderId="0" xfId="4" applyFont="1" applyAlignment="1">
      <alignment horizontal="center" vertical="center"/>
    </xf>
    <xf numFmtId="0" fontId="26" fillId="0" borderId="0" xfId="2" applyFont="1" applyAlignment="1">
      <alignment horizontal="left" vertical="center"/>
    </xf>
    <xf numFmtId="176" fontId="7" fillId="0" borderId="22" xfId="0" applyNumberFormat="1" applyFont="1" applyBorder="1" applyAlignment="1">
      <alignment horizontal="left" vertical="center" shrinkToFit="1"/>
    </xf>
    <xf numFmtId="176" fontId="25" fillId="0" borderId="24" xfId="0" applyNumberFormat="1" applyFont="1" applyBorder="1" applyAlignment="1">
      <alignment horizontal="center" vertical="center" shrinkToFit="1"/>
    </xf>
    <xf numFmtId="176" fontId="25" fillId="0" borderId="19" xfId="0" applyNumberFormat="1" applyFont="1" applyBorder="1" applyAlignment="1">
      <alignment horizontal="center" vertical="center" shrinkToFit="1"/>
    </xf>
    <xf numFmtId="176" fontId="25" fillId="0" borderId="3" xfId="0" applyNumberFormat="1" applyFont="1" applyBorder="1" applyAlignment="1">
      <alignment horizontal="center" vertical="center" shrinkToFit="1"/>
    </xf>
    <xf numFmtId="176" fontId="25" fillId="0" borderId="20" xfId="0" applyNumberFormat="1" applyFont="1" applyBorder="1" applyAlignment="1">
      <alignment horizontal="center" vertical="center" shrinkToFit="1"/>
    </xf>
    <xf numFmtId="176" fontId="25" fillId="0" borderId="25" xfId="0" applyNumberFormat="1" applyFont="1" applyBorder="1" applyAlignment="1">
      <alignment horizontal="center" vertical="center" shrinkToFit="1"/>
    </xf>
    <xf numFmtId="176" fontId="25" fillId="0" borderId="14" xfId="0" applyNumberFormat="1" applyFont="1" applyBorder="1" applyAlignment="1">
      <alignment horizontal="center" vertical="center" shrinkToFit="1"/>
    </xf>
    <xf numFmtId="176" fontId="11" fillId="0" borderId="3" xfId="1" applyNumberFormat="1" applyFont="1" applyFill="1" applyBorder="1" applyAlignment="1">
      <alignment horizontal="center" vertical="center" shrinkToFit="1"/>
    </xf>
    <xf numFmtId="176" fontId="11" fillId="0" borderId="2" xfId="1" applyNumberFormat="1" applyFont="1" applyFill="1" applyBorder="1" applyAlignment="1">
      <alignment horizontal="center" vertical="center" shrinkToFit="1"/>
    </xf>
    <xf numFmtId="176" fontId="11" fillId="0" borderId="34" xfId="1" applyNumberFormat="1" applyFont="1" applyFill="1" applyBorder="1" applyAlignment="1">
      <alignment horizontal="center" vertical="center" shrinkToFit="1"/>
    </xf>
    <xf numFmtId="178" fontId="10" fillId="0" borderId="0" xfId="0" applyNumberFormat="1" applyFont="1" applyAlignment="1">
      <alignment horizontal="center" vertical="center"/>
    </xf>
    <xf numFmtId="0" fontId="5" fillId="0" borderId="0" xfId="0" applyFont="1" applyAlignment="1">
      <alignment horizontal="center" vertical="center"/>
    </xf>
    <xf numFmtId="176" fontId="13" fillId="0" borderId="0" xfId="0" applyNumberFormat="1" applyFont="1" applyAlignment="1">
      <alignment horizontal="left" vertical="center" shrinkToFit="1"/>
    </xf>
    <xf numFmtId="176" fontId="9" fillId="0" borderId="0" xfId="0" applyNumberFormat="1" applyFont="1" applyAlignment="1">
      <alignment horizontal="left" shrinkToFit="1"/>
    </xf>
    <xf numFmtId="180" fontId="25" fillId="3" borderId="26" xfId="0" applyNumberFormat="1" applyFont="1" applyFill="1" applyBorder="1" applyAlignment="1">
      <alignment horizontal="center" vertical="center" shrinkToFit="1"/>
    </xf>
    <xf numFmtId="180" fontId="25" fillId="3" borderId="27" xfId="0" applyNumberFormat="1" applyFont="1" applyFill="1" applyBorder="1" applyAlignment="1">
      <alignment horizontal="center" vertical="center" shrinkToFit="1"/>
    </xf>
    <xf numFmtId="176" fontId="25" fillId="3" borderId="26" xfId="0" applyNumberFormat="1" applyFont="1" applyFill="1" applyBorder="1" applyAlignment="1">
      <alignment horizontal="center" vertical="center" shrinkToFit="1"/>
    </xf>
    <xf numFmtId="176" fontId="25" fillId="3" borderId="27" xfId="0" applyNumberFormat="1" applyFont="1" applyFill="1" applyBorder="1" applyAlignment="1">
      <alignment horizontal="center" vertical="center" shrinkToFit="1"/>
    </xf>
    <xf numFmtId="0" fontId="25" fillId="3" borderId="26" xfId="0" applyFont="1" applyFill="1" applyBorder="1" applyAlignment="1">
      <alignment horizontal="center" vertical="center"/>
    </xf>
    <xf numFmtId="0" fontId="25" fillId="3" borderId="27" xfId="0" applyFont="1" applyFill="1" applyBorder="1" applyAlignment="1">
      <alignment horizontal="center" vertical="center"/>
    </xf>
    <xf numFmtId="176" fontId="25" fillId="3" borderId="23" xfId="0" applyNumberFormat="1" applyFont="1" applyFill="1" applyBorder="1" applyAlignment="1">
      <alignment horizontal="center" vertical="center" shrinkToFit="1"/>
    </xf>
    <xf numFmtId="176" fontId="25" fillId="3" borderId="28" xfId="0" applyNumberFormat="1" applyFont="1" applyFill="1" applyBorder="1" applyAlignment="1">
      <alignment horizontal="center" vertical="center" shrinkToFit="1"/>
    </xf>
    <xf numFmtId="176" fontId="25" fillId="3" borderId="22" xfId="0" applyNumberFormat="1" applyFont="1" applyFill="1" applyBorder="1" applyAlignment="1">
      <alignment horizontal="center" vertical="center" shrinkToFit="1"/>
    </xf>
    <xf numFmtId="176" fontId="25" fillId="3" borderId="31" xfId="0" applyNumberFormat="1" applyFont="1" applyFill="1" applyBorder="1" applyAlignment="1">
      <alignment horizontal="center" vertical="center" shrinkToFit="1"/>
    </xf>
    <xf numFmtId="180" fontId="25" fillId="3" borderId="29" xfId="0" applyNumberFormat="1" applyFont="1" applyFill="1" applyBorder="1" applyAlignment="1">
      <alignment horizontal="center" vertical="center" shrinkToFit="1"/>
    </xf>
    <xf numFmtId="180" fontId="25" fillId="3" borderId="30" xfId="0" applyNumberFormat="1" applyFont="1" applyFill="1" applyBorder="1" applyAlignment="1">
      <alignment horizontal="center" vertical="center" shrinkToFit="1"/>
    </xf>
    <xf numFmtId="176" fontId="25" fillId="3" borderId="29" xfId="0" applyNumberFormat="1" applyFont="1" applyFill="1" applyBorder="1" applyAlignment="1">
      <alignment horizontal="center" vertical="center" shrinkToFit="1"/>
    </xf>
    <xf numFmtId="176" fontId="25" fillId="3" borderId="30" xfId="0" applyNumberFormat="1" applyFont="1" applyFill="1" applyBorder="1" applyAlignment="1">
      <alignment horizontal="center" vertical="center" shrinkToFit="1"/>
    </xf>
    <xf numFmtId="176" fontId="25" fillId="3" borderId="29" xfId="0" applyNumberFormat="1" applyFont="1" applyFill="1" applyBorder="1" applyAlignment="1">
      <alignment horizontal="center" vertical="center"/>
    </xf>
    <xf numFmtId="176" fontId="25" fillId="3" borderId="30" xfId="0" applyNumberFormat="1" applyFont="1" applyFill="1" applyBorder="1" applyAlignment="1">
      <alignment horizontal="center" vertical="center"/>
    </xf>
    <xf numFmtId="176" fontId="4" fillId="3" borderId="24" xfId="0" applyNumberFormat="1" applyFont="1" applyFill="1" applyBorder="1" applyAlignment="1">
      <alignment horizontal="center" vertical="center" shrinkToFit="1"/>
    </xf>
    <xf numFmtId="176" fontId="4" fillId="3" borderId="6" xfId="0" applyNumberFormat="1" applyFont="1" applyFill="1" applyBorder="1" applyAlignment="1">
      <alignment horizontal="center" vertical="center" shrinkToFit="1"/>
    </xf>
    <xf numFmtId="176" fontId="4" fillId="3" borderId="32" xfId="0" applyNumberFormat="1" applyFont="1" applyFill="1" applyBorder="1" applyAlignment="1">
      <alignment horizontal="center" vertical="center" shrinkToFit="1"/>
    </xf>
    <xf numFmtId="176" fontId="4" fillId="3" borderId="33" xfId="0" applyNumberFormat="1" applyFont="1" applyFill="1" applyBorder="1" applyAlignment="1">
      <alignment horizontal="center" vertical="center" shrinkToFit="1"/>
    </xf>
    <xf numFmtId="176" fontId="29" fillId="0" borderId="22" xfId="0" applyNumberFormat="1" applyFont="1" applyBorder="1" applyAlignment="1">
      <alignment horizontal="left" vertical="center" shrinkToFit="1"/>
    </xf>
    <xf numFmtId="176" fontId="4" fillId="0" borderId="46" xfId="1" applyNumberFormat="1" applyFont="1" applyBorder="1" applyAlignment="1">
      <alignment horizontal="left" vertical="center" shrinkToFit="1"/>
    </xf>
    <xf numFmtId="176" fontId="4" fillId="0" borderId="46" xfId="0" applyNumberFormat="1" applyFont="1" applyBorder="1" applyAlignment="1">
      <alignment horizontal="left" vertical="center" shrinkToFit="1"/>
    </xf>
    <xf numFmtId="0" fontId="5" fillId="0" borderId="47" xfId="0" applyFont="1" applyBorder="1" applyAlignment="1">
      <alignment horizontal="center" vertical="center"/>
    </xf>
    <xf numFmtId="176" fontId="25" fillId="0" borderId="2" xfId="1" applyNumberFormat="1" applyFont="1" applyFill="1" applyBorder="1" applyAlignment="1">
      <alignment horizontal="center" vertical="center" shrinkToFit="1"/>
    </xf>
    <xf numFmtId="176" fontId="25" fillId="0" borderId="34" xfId="1" applyNumberFormat="1" applyFont="1" applyFill="1" applyBorder="1" applyAlignment="1">
      <alignment horizontal="center" vertical="center" shrinkToFit="1"/>
    </xf>
    <xf numFmtId="176" fontId="11" fillId="5" borderId="2" xfId="1" applyNumberFormat="1" applyFont="1" applyFill="1" applyBorder="1" applyAlignment="1">
      <alignment horizontal="center" vertical="center" shrinkToFit="1"/>
    </xf>
    <xf numFmtId="176" fontId="11" fillId="5" borderId="34" xfId="1" applyNumberFormat="1" applyFont="1" applyFill="1" applyBorder="1" applyAlignment="1">
      <alignment horizontal="center" vertical="center" shrinkToFit="1"/>
    </xf>
    <xf numFmtId="176" fontId="4" fillId="0" borderId="0" xfId="0" applyNumberFormat="1" applyFont="1" applyAlignment="1">
      <alignment horizontal="left" vertical="center" shrinkToFit="1"/>
    </xf>
    <xf numFmtId="176" fontId="29" fillId="0" borderId="22" xfId="1" applyNumberFormat="1" applyFont="1" applyBorder="1" applyAlignment="1">
      <alignment horizontal="left" vertical="center" shrinkToFit="1"/>
    </xf>
    <xf numFmtId="177" fontId="4" fillId="0" borderId="46" xfId="1" applyNumberFormat="1" applyFont="1" applyFill="1" applyBorder="1" applyAlignment="1">
      <alignment horizontal="left" vertical="center" shrinkToFit="1"/>
    </xf>
  </cellXfs>
  <cellStyles count="5">
    <cellStyle name="桁区切り" xfId="1" builtinId="6"/>
    <cellStyle name="標準" xfId="0" builtinId="0"/>
    <cellStyle name="標準_Sheet1" xfId="2" xr:uid="{00000000-0005-0000-0000-000002000000}"/>
    <cellStyle name="標準_Sheet2" xfId="3" xr:uid="{00000000-0005-0000-0000-000003000000}"/>
    <cellStyle name="標準_Sheet3" xfId="4" xr:uid="{00000000-0005-0000-0000-00000400000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17</xdr:row>
      <xdr:rowOff>142875</xdr:rowOff>
    </xdr:from>
    <xdr:to>
      <xdr:col>6</xdr:col>
      <xdr:colOff>333375</xdr:colOff>
      <xdr:row>18</xdr:row>
      <xdr:rowOff>57150</xdr:rowOff>
    </xdr:to>
    <xdr:sp macro="" textlink="">
      <xdr:nvSpPr>
        <xdr:cNvPr id="1103" name="Text Box 2">
          <a:extLst>
            <a:ext uri="{FF2B5EF4-FFF2-40B4-BE49-F238E27FC236}">
              <a16:creationId xmlns:a16="http://schemas.microsoft.com/office/drawing/2014/main" id="{6E7CDEED-16E9-43E8-856D-D6FF3DED8AA7}"/>
            </a:ext>
          </a:extLst>
        </xdr:cNvPr>
        <xdr:cNvSpPr txBox="1">
          <a:spLocks noChangeArrowheads="1"/>
        </xdr:cNvSpPr>
      </xdr:nvSpPr>
      <xdr:spPr bwMode="auto">
        <a:xfrm>
          <a:off x="4857750" y="5648325"/>
          <a:ext cx="3333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142875</xdr:rowOff>
    </xdr:from>
    <xdr:to>
      <xdr:col>0</xdr:col>
      <xdr:colOff>323850</xdr:colOff>
      <xdr:row>16</xdr:row>
      <xdr:rowOff>28575</xdr:rowOff>
    </xdr:to>
    <xdr:sp macro="" textlink="">
      <xdr:nvSpPr>
        <xdr:cNvPr id="2205" name="Text Box 1">
          <a:extLst>
            <a:ext uri="{FF2B5EF4-FFF2-40B4-BE49-F238E27FC236}">
              <a16:creationId xmlns:a16="http://schemas.microsoft.com/office/drawing/2014/main" id="{F174B77D-B722-46DD-87FA-E9B725FE8650}"/>
            </a:ext>
          </a:extLst>
        </xdr:cNvPr>
        <xdr:cNvSpPr txBox="1">
          <a:spLocks noChangeArrowheads="1"/>
        </xdr:cNvSpPr>
      </xdr:nvSpPr>
      <xdr:spPr bwMode="auto">
        <a:xfrm>
          <a:off x="0" y="5334000"/>
          <a:ext cx="323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14</xdr:row>
      <xdr:rowOff>142875</xdr:rowOff>
    </xdr:from>
    <xdr:to>
      <xdr:col>0</xdr:col>
      <xdr:colOff>333375</xdr:colOff>
      <xdr:row>15</xdr:row>
      <xdr:rowOff>28575</xdr:rowOff>
    </xdr:to>
    <xdr:sp macro="" textlink="">
      <xdr:nvSpPr>
        <xdr:cNvPr id="2206" name="Text Box 2">
          <a:extLst>
            <a:ext uri="{FF2B5EF4-FFF2-40B4-BE49-F238E27FC236}">
              <a16:creationId xmlns:a16="http://schemas.microsoft.com/office/drawing/2014/main" id="{D9D8AF9F-7A4B-490B-8917-A8C334B58E7C}"/>
            </a:ext>
          </a:extLst>
        </xdr:cNvPr>
        <xdr:cNvSpPr txBox="1">
          <a:spLocks noChangeArrowheads="1"/>
        </xdr:cNvSpPr>
      </xdr:nvSpPr>
      <xdr:spPr bwMode="auto">
        <a:xfrm>
          <a:off x="0" y="5019675"/>
          <a:ext cx="3333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14</xdr:row>
      <xdr:rowOff>142875</xdr:rowOff>
    </xdr:from>
    <xdr:ext cx="323850" cy="203200"/>
    <xdr:sp macro="" textlink="">
      <xdr:nvSpPr>
        <xdr:cNvPr id="4" name="Text Box 1">
          <a:extLst>
            <a:ext uri="{FF2B5EF4-FFF2-40B4-BE49-F238E27FC236}">
              <a16:creationId xmlns:a16="http://schemas.microsoft.com/office/drawing/2014/main" id="{76828BBA-1C89-4D27-8435-EC0201362AA0}"/>
            </a:ext>
          </a:extLst>
        </xdr:cNvPr>
        <xdr:cNvSpPr txBox="1">
          <a:spLocks noChangeArrowheads="1"/>
        </xdr:cNvSpPr>
      </xdr:nvSpPr>
      <xdr:spPr bwMode="auto">
        <a:xfrm>
          <a:off x="0" y="5387975"/>
          <a:ext cx="323850" cy="2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13</xdr:row>
      <xdr:rowOff>142875</xdr:rowOff>
    </xdr:from>
    <xdr:ext cx="333375" cy="203200"/>
    <xdr:sp macro="" textlink="">
      <xdr:nvSpPr>
        <xdr:cNvPr id="5" name="Text Box 2">
          <a:extLst>
            <a:ext uri="{FF2B5EF4-FFF2-40B4-BE49-F238E27FC236}">
              <a16:creationId xmlns:a16="http://schemas.microsoft.com/office/drawing/2014/main" id="{755818BA-99B2-4F0C-854F-2B744C09EA88}"/>
            </a:ext>
          </a:extLst>
        </xdr:cNvPr>
        <xdr:cNvSpPr txBox="1">
          <a:spLocks noChangeArrowheads="1"/>
        </xdr:cNvSpPr>
      </xdr:nvSpPr>
      <xdr:spPr bwMode="auto">
        <a:xfrm>
          <a:off x="0" y="4752975"/>
          <a:ext cx="333375" cy="2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2"/>
  <sheetViews>
    <sheetView showGridLines="0" workbookViewId="0"/>
  </sheetViews>
  <sheetFormatPr defaultRowHeight="13.5" x14ac:dyDescent="0.15"/>
  <cols>
    <col min="15" max="15" width="12" customWidth="1"/>
  </cols>
  <sheetData>
    <row r="1" spans="1:14" x14ac:dyDescent="0.15">
      <c r="A1" s="45"/>
      <c r="B1" s="45"/>
      <c r="C1" s="45"/>
      <c r="D1" s="45"/>
      <c r="E1" s="45"/>
      <c r="F1" s="45"/>
      <c r="G1" s="45"/>
      <c r="H1" s="45"/>
      <c r="I1" s="45"/>
      <c r="J1" s="45"/>
      <c r="K1" s="45"/>
      <c r="L1" s="45"/>
      <c r="M1" s="45"/>
      <c r="N1" s="45"/>
    </row>
    <row r="2" spans="1:14" ht="18.75" x14ac:dyDescent="0.15">
      <c r="A2" s="167" t="s">
        <v>71</v>
      </c>
      <c r="B2" s="167"/>
      <c r="C2" s="167"/>
      <c r="D2" s="167"/>
      <c r="E2" s="167"/>
      <c r="F2" s="167"/>
      <c r="G2" s="167"/>
      <c r="H2" s="167"/>
      <c r="I2" s="167"/>
      <c r="J2" s="167"/>
      <c r="K2" s="45"/>
      <c r="L2" s="45"/>
      <c r="M2" s="45"/>
      <c r="N2" s="45"/>
    </row>
    <row r="3" spans="1:14" ht="23.25" customHeight="1" x14ac:dyDescent="0.15">
      <c r="A3" s="45"/>
      <c r="B3" s="45"/>
      <c r="C3" s="45"/>
      <c r="D3" s="45"/>
      <c r="E3" s="45"/>
      <c r="F3" s="45"/>
      <c r="G3" s="45"/>
      <c r="H3" s="45"/>
      <c r="I3" s="45"/>
      <c r="J3" s="45"/>
      <c r="K3" s="45"/>
      <c r="L3" s="45"/>
      <c r="M3" s="45"/>
      <c r="N3" s="45"/>
    </row>
    <row r="4" spans="1:14" x14ac:dyDescent="0.15">
      <c r="A4" s="45"/>
      <c r="B4" s="45"/>
      <c r="C4" s="45"/>
      <c r="D4" s="45"/>
      <c r="E4" s="45"/>
      <c r="F4" s="45"/>
      <c r="G4" s="45"/>
      <c r="H4" s="45"/>
      <c r="I4" s="45"/>
      <c r="J4" s="45"/>
      <c r="K4" s="45"/>
      <c r="L4" s="45"/>
      <c r="M4" s="45"/>
      <c r="N4" s="45"/>
    </row>
    <row r="5" spans="1:14" x14ac:dyDescent="0.15">
      <c r="A5" s="46" t="s">
        <v>72</v>
      </c>
      <c r="B5" s="47"/>
      <c r="C5" s="47"/>
      <c r="D5" s="47"/>
      <c r="E5" s="47"/>
      <c r="F5" s="47"/>
      <c r="G5" s="47"/>
      <c r="H5" s="47"/>
      <c r="I5" s="47"/>
      <c r="J5" s="47"/>
      <c r="K5" s="47"/>
      <c r="L5" s="45"/>
      <c r="M5" s="45"/>
      <c r="N5" s="45"/>
    </row>
    <row r="6" spans="1:14" x14ac:dyDescent="0.15">
      <c r="A6" s="46"/>
      <c r="B6" s="47"/>
      <c r="C6" s="47"/>
      <c r="D6" s="47"/>
      <c r="E6" s="47"/>
      <c r="F6" s="47"/>
      <c r="G6" s="47"/>
      <c r="H6" s="47"/>
      <c r="I6" s="47"/>
      <c r="J6" s="47"/>
      <c r="K6" s="47"/>
      <c r="L6" s="45"/>
      <c r="M6" s="45"/>
      <c r="N6" s="45"/>
    </row>
    <row r="7" spans="1:14" ht="14.25" x14ac:dyDescent="0.15">
      <c r="A7" s="48" t="s">
        <v>73</v>
      </c>
      <c r="B7" s="47"/>
      <c r="C7" s="47"/>
      <c r="D7" s="47"/>
      <c r="E7" s="47"/>
      <c r="F7" s="47"/>
      <c r="G7" s="47"/>
      <c r="H7" s="47"/>
      <c r="I7" s="47"/>
      <c r="J7" s="47"/>
      <c r="K7" s="47"/>
      <c r="L7" s="45"/>
      <c r="M7" s="45"/>
      <c r="N7" s="45"/>
    </row>
    <row r="8" spans="1:14" ht="14.25" x14ac:dyDescent="0.15">
      <c r="A8" s="48" t="s">
        <v>74</v>
      </c>
      <c r="B8" s="45"/>
      <c r="C8" s="45"/>
      <c r="D8" s="45"/>
      <c r="E8" s="45"/>
      <c r="F8" s="45"/>
      <c r="G8" s="45"/>
      <c r="H8" s="45"/>
      <c r="I8" s="45"/>
      <c r="J8" s="45"/>
      <c r="K8" s="45"/>
      <c r="L8" s="45"/>
      <c r="M8" s="45"/>
      <c r="N8" s="45"/>
    </row>
    <row r="9" spans="1:14" ht="14.25" x14ac:dyDescent="0.15">
      <c r="A9" s="48"/>
      <c r="B9" s="45"/>
      <c r="C9" s="45"/>
      <c r="D9" s="45"/>
      <c r="E9" s="45"/>
      <c r="F9" s="45"/>
      <c r="G9" s="45"/>
      <c r="H9" s="45"/>
      <c r="I9" s="45"/>
      <c r="J9" s="45"/>
      <c r="K9" s="45"/>
      <c r="L9" s="45"/>
      <c r="M9" s="45"/>
      <c r="N9" s="45"/>
    </row>
    <row r="10" spans="1:14" x14ac:dyDescent="0.15">
      <c r="A10" s="45" t="s">
        <v>75</v>
      </c>
      <c r="B10" s="45"/>
      <c r="C10" s="45"/>
      <c r="D10" s="45"/>
      <c r="E10" s="45"/>
      <c r="F10" s="45"/>
      <c r="G10" s="45"/>
      <c r="H10" s="45"/>
      <c r="I10" s="45"/>
      <c r="J10" s="45"/>
      <c r="K10" s="45"/>
      <c r="L10" s="45"/>
      <c r="M10" s="45"/>
      <c r="N10" s="45"/>
    </row>
    <row r="11" spans="1:14" x14ac:dyDescent="0.15">
      <c r="A11" s="45" t="s">
        <v>76</v>
      </c>
      <c r="B11" s="45"/>
      <c r="C11" s="45"/>
      <c r="D11" s="45"/>
      <c r="E11" s="45"/>
      <c r="F11" s="45"/>
      <c r="G11" s="45"/>
      <c r="H11" s="45"/>
      <c r="I11" s="45"/>
      <c r="J11" s="45"/>
      <c r="K11" s="45"/>
      <c r="L11" s="45"/>
      <c r="M11" s="45"/>
      <c r="N11" s="45"/>
    </row>
    <row r="12" spans="1:14" ht="14.25" x14ac:dyDescent="0.15">
      <c r="A12" s="48"/>
      <c r="B12" s="45"/>
      <c r="C12" s="45"/>
      <c r="D12" s="45"/>
      <c r="E12" s="45"/>
      <c r="F12" s="45"/>
      <c r="G12" s="45"/>
      <c r="H12" s="45"/>
      <c r="I12" s="45"/>
      <c r="J12" s="45"/>
      <c r="K12" s="45"/>
      <c r="L12" s="45"/>
      <c r="M12" s="45"/>
      <c r="N12" s="45"/>
    </row>
    <row r="13" spans="1:14" x14ac:dyDescent="0.15">
      <c r="A13" s="46" t="s">
        <v>77</v>
      </c>
      <c r="B13" s="45"/>
      <c r="C13" s="45"/>
      <c r="D13" s="45"/>
      <c r="E13" s="45"/>
      <c r="F13" s="45"/>
      <c r="G13" s="45"/>
      <c r="H13" s="45"/>
      <c r="I13" s="45"/>
      <c r="J13" s="45"/>
      <c r="K13" s="45"/>
      <c r="L13" s="45"/>
      <c r="M13" s="45"/>
      <c r="N13" s="45"/>
    </row>
    <row r="14" spans="1:14" x14ac:dyDescent="0.15">
      <c r="A14" s="46"/>
      <c r="B14" s="45"/>
      <c r="C14" s="45"/>
      <c r="D14" s="45"/>
      <c r="E14" s="45"/>
      <c r="F14" s="45"/>
      <c r="G14" s="45"/>
      <c r="H14" s="45"/>
      <c r="I14" s="45"/>
      <c r="J14" s="45"/>
      <c r="K14" s="45"/>
      <c r="L14" s="45"/>
      <c r="M14" s="45"/>
      <c r="N14" s="45"/>
    </row>
    <row r="15" spans="1:14" x14ac:dyDescent="0.15">
      <c r="A15" s="45" t="s">
        <v>78</v>
      </c>
      <c r="B15" s="45"/>
      <c r="C15" s="45"/>
      <c r="D15" s="45"/>
      <c r="E15" s="45"/>
      <c r="F15" s="45"/>
      <c r="G15" s="45"/>
      <c r="H15" s="45"/>
      <c r="I15" s="45"/>
      <c r="J15" s="45"/>
      <c r="K15" s="45"/>
      <c r="L15" s="45"/>
      <c r="M15" s="45"/>
      <c r="N15" s="45"/>
    </row>
    <row r="16" spans="1:14" x14ac:dyDescent="0.15">
      <c r="A16" s="45" t="s">
        <v>79</v>
      </c>
      <c r="B16" s="45"/>
      <c r="C16" s="45"/>
      <c r="D16" s="45"/>
      <c r="E16" s="45"/>
      <c r="F16" s="45"/>
      <c r="G16" s="45"/>
      <c r="H16" s="45"/>
      <c r="I16" s="45"/>
      <c r="J16" s="45"/>
      <c r="K16" s="45"/>
      <c r="L16" s="45"/>
      <c r="M16" s="45"/>
      <c r="N16" s="45"/>
    </row>
    <row r="17" spans="1:14" x14ac:dyDescent="0.15">
      <c r="A17" s="45" t="s">
        <v>80</v>
      </c>
      <c r="B17" s="45"/>
      <c r="C17" s="45"/>
      <c r="D17" s="45"/>
      <c r="E17" s="45"/>
      <c r="F17" s="45"/>
      <c r="G17" s="45"/>
      <c r="H17" s="45"/>
      <c r="I17" s="45"/>
      <c r="J17" s="45"/>
      <c r="K17" s="45"/>
      <c r="L17" s="45"/>
      <c r="M17" s="45"/>
      <c r="N17" s="45"/>
    </row>
    <row r="18" spans="1:14" x14ac:dyDescent="0.15">
      <c r="A18" s="46"/>
      <c r="B18" s="45"/>
      <c r="C18" s="45"/>
      <c r="D18" s="45"/>
      <c r="E18" s="45"/>
      <c r="F18" s="45"/>
      <c r="G18" s="45"/>
      <c r="H18" s="45"/>
      <c r="I18" s="45"/>
      <c r="J18" s="45"/>
      <c r="K18" s="45"/>
      <c r="L18" s="45"/>
      <c r="M18" s="45"/>
      <c r="N18" s="45"/>
    </row>
    <row r="19" spans="1:14" x14ac:dyDescent="0.15">
      <c r="A19" s="45" t="s">
        <v>81</v>
      </c>
      <c r="B19" s="45"/>
      <c r="C19" s="45"/>
      <c r="D19" s="45"/>
      <c r="E19" s="45"/>
      <c r="F19" s="45"/>
      <c r="G19" s="45"/>
      <c r="H19" s="45"/>
      <c r="I19" s="45"/>
      <c r="J19" s="45"/>
      <c r="K19" s="45"/>
      <c r="L19" s="45"/>
      <c r="M19" s="45"/>
      <c r="N19" s="45"/>
    </row>
    <row r="20" spans="1:14" x14ac:dyDescent="0.15">
      <c r="A20" s="46"/>
      <c r="B20" s="45"/>
      <c r="C20" s="45"/>
      <c r="D20" s="45"/>
      <c r="E20" s="45"/>
      <c r="F20" s="45"/>
      <c r="G20" s="45"/>
      <c r="H20" s="45"/>
      <c r="I20" s="45"/>
      <c r="J20" s="45"/>
      <c r="K20" s="45"/>
      <c r="L20" s="45"/>
      <c r="M20" s="45"/>
      <c r="N20" s="45"/>
    </row>
    <row r="21" spans="1:14" x14ac:dyDescent="0.15">
      <c r="A21" s="46" t="s">
        <v>82</v>
      </c>
      <c r="B21" s="47"/>
      <c r="C21" s="47"/>
      <c r="D21" s="47"/>
      <c r="E21" s="47"/>
      <c r="F21" s="47"/>
      <c r="G21" s="47"/>
      <c r="H21" s="47"/>
      <c r="I21" s="47"/>
      <c r="J21" s="47"/>
      <c r="K21" s="47"/>
      <c r="L21" s="45"/>
      <c r="M21" s="45"/>
      <c r="N21" s="45"/>
    </row>
    <row r="22" spans="1:14" x14ac:dyDescent="0.15">
      <c r="A22" s="49"/>
      <c r="B22" s="47"/>
      <c r="C22" s="47"/>
      <c r="D22" s="47"/>
      <c r="E22" s="47"/>
      <c r="F22" s="47"/>
      <c r="G22" s="47"/>
      <c r="H22" s="47"/>
      <c r="I22" s="47"/>
      <c r="J22" s="47"/>
      <c r="K22" s="47"/>
      <c r="L22" s="45"/>
      <c r="M22" s="45"/>
      <c r="N22" s="45"/>
    </row>
    <row r="23" spans="1:14" x14ac:dyDescent="0.15">
      <c r="A23" s="45" t="s">
        <v>349</v>
      </c>
      <c r="B23" s="45"/>
      <c r="C23" s="45"/>
      <c r="D23" s="45"/>
      <c r="E23" s="45"/>
      <c r="F23" s="45"/>
      <c r="G23" s="45"/>
      <c r="H23" s="45"/>
      <c r="I23" s="45"/>
      <c r="J23" s="45"/>
      <c r="K23" s="45"/>
      <c r="L23" s="45"/>
      <c r="M23" s="45"/>
      <c r="N23" s="45"/>
    </row>
    <row r="24" spans="1:14" ht="13.5" customHeight="1" x14ac:dyDescent="0.15">
      <c r="A24" s="45" t="s">
        <v>83</v>
      </c>
      <c r="B24" s="45"/>
      <c r="C24" s="45"/>
      <c r="D24" s="45"/>
      <c r="E24" s="45"/>
      <c r="F24" s="45"/>
      <c r="G24" s="45"/>
      <c r="H24" s="45"/>
      <c r="I24" s="45"/>
      <c r="J24" s="45"/>
      <c r="K24" s="45"/>
      <c r="L24" s="45"/>
      <c r="M24" s="45"/>
      <c r="N24" s="45"/>
    </row>
    <row r="25" spans="1:14" ht="15.75" customHeight="1" x14ac:dyDescent="0.15">
      <c r="A25" s="45"/>
      <c r="B25" s="45"/>
      <c r="C25" s="45"/>
      <c r="D25" s="45"/>
      <c r="E25" s="45"/>
      <c r="F25" s="45"/>
      <c r="G25" s="45"/>
      <c r="H25" s="45"/>
      <c r="I25" s="45"/>
      <c r="J25" s="45"/>
      <c r="K25" s="45"/>
      <c r="L25" s="45"/>
      <c r="M25" s="45"/>
      <c r="N25" s="45"/>
    </row>
    <row r="26" spans="1:14" x14ac:dyDescent="0.15">
      <c r="A26" s="45" t="s">
        <v>84</v>
      </c>
      <c r="B26" s="45"/>
      <c r="C26" s="45"/>
      <c r="D26" s="45"/>
      <c r="E26" s="45"/>
      <c r="F26" s="45"/>
      <c r="G26" s="45"/>
      <c r="H26" s="45"/>
      <c r="I26" s="45"/>
      <c r="J26" s="45"/>
      <c r="K26" s="45"/>
      <c r="L26" s="45"/>
      <c r="M26" s="45"/>
      <c r="N26" s="45"/>
    </row>
    <row r="27" spans="1:14" ht="13.5" customHeight="1" x14ac:dyDescent="0.15">
      <c r="A27" s="45" t="s">
        <v>85</v>
      </c>
      <c r="B27" s="45"/>
      <c r="C27" s="45"/>
      <c r="D27" s="45"/>
      <c r="E27" s="45"/>
      <c r="F27" s="45"/>
      <c r="G27" s="45"/>
      <c r="H27" s="45"/>
      <c r="I27" s="45"/>
      <c r="J27" s="45"/>
      <c r="K27" s="45"/>
      <c r="L27" s="45"/>
      <c r="M27" s="45"/>
      <c r="N27" s="45"/>
    </row>
    <row r="28" spans="1:14" ht="13.5" customHeight="1" x14ac:dyDescent="0.15">
      <c r="A28" s="45"/>
      <c r="B28" s="45"/>
      <c r="C28" s="45"/>
      <c r="D28" s="45"/>
      <c r="E28" s="45"/>
      <c r="F28" s="45"/>
      <c r="G28" s="45"/>
      <c r="H28" s="45"/>
      <c r="I28" s="45"/>
      <c r="J28" s="45"/>
      <c r="K28" s="45"/>
      <c r="L28" s="45"/>
      <c r="M28" s="45"/>
      <c r="N28" s="45"/>
    </row>
    <row r="29" spans="1:14" ht="13.5" customHeight="1" x14ac:dyDescent="0.15">
      <c r="A29" s="45" t="s">
        <v>350</v>
      </c>
      <c r="B29" s="45"/>
      <c r="C29" s="45"/>
      <c r="D29" s="45"/>
      <c r="E29" s="45"/>
      <c r="F29" s="45"/>
      <c r="G29" s="45"/>
      <c r="H29" s="45"/>
      <c r="I29" s="45"/>
      <c r="J29" s="45"/>
      <c r="K29" s="45"/>
      <c r="L29" s="45"/>
      <c r="M29" s="45"/>
      <c r="N29" s="45"/>
    </row>
    <row r="30" spans="1:14" ht="13.5" customHeight="1" x14ac:dyDescent="0.15">
      <c r="A30" s="45" t="s">
        <v>351</v>
      </c>
      <c r="B30" s="45"/>
      <c r="C30" s="45"/>
      <c r="D30" s="45"/>
      <c r="E30" s="45"/>
      <c r="F30" s="45"/>
      <c r="G30" s="45"/>
      <c r="H30" s="45"/>
      <c r="I30" s="45"/>
      <c r="J30" s="45"/>
      <c r="K30" s="45"/>
      <c r="L30" s="45"/>
      <c r="M30" s="45"/>
      <c r="N30" s="45"/>
    </row>
    <row r="31" spans="1:14" ht="13.5" customHeight="1" x14ac:dyDescent="0.15">
      <c r="A31" s="45" t="s">
        <v>352</v>
      </c>
      <c r="B31" s="45"/>
      <c r="C31" s="45"/>
      <c r="D31" s="45"/>
      <c r="E31" s="45"/>
      <c r="F31" s="45"/>
      <c r="G31" s="45"/>
      <c r="H31" s="45"/>
      <c r="I31" s="45"/>
      <c r="J31" s="45"/>
      <c r="K31" s="45"/>
      <c r="L31" s="45"/>
      <c r="M31" s="45"/>
      <c r="N31" s="45"/>
    </row>
    <row r="32" spans="1:14" ht="13.5" customHeight="1" x14ac:dyDescent="0.15">
      <c r="A32" s="45"/>
      <c r="B32" s="45"/>
      <c r="C32" s="45"/>
      <c r="D32" s="45"/>
      <c r="E32" s="45"/>
      <c r="F32" s="45"/>
      <c r="G32" s="45"/>
      <c r="H32" s="45"/>
      <c r="I32" s="45"/>
      <c r="J32" s="45"/>
      <c r="K32" s="45"/>
      <c r="L32" s="45"/>
      <c r="M32" s="45"/>
      <c r="N32" s="45"/>
    </row>
    <row r="33" spans="1:14" x14ac:dyDescent="0.15">
      <c r="A33" s="45" t="s">
        <v>86</v>
      </c>
      <c r="B33" s="45"/>
      <c r="C33" s="45"/>
      <c r="D33" s="45"/>
      <c r="E33" s="45"/>
      <c r="F33" s="45"/>
      <c r="G33" s="45"/>
      <c r="H33" s="45"/>
      <c r="I33" s="45"/>
      <c r="J33" s="45"/>
      <c r="K33" s="45"/>
      <c r="L33" s="45"/>
      <c r="M33" s="45"/>
      <c r="N33" s="45"/>
    </row>
    <row r="34" spans="1:14" ht="15" customHeight="1" x14ac:dyDescent="0.15">
      <c r="A34" s="45"/>
      <c r="B34" s="45"/>
      <c r="C34" s="45"/>
      <c r="D34" s="45"/>
      <c r="E34" s="45"/>
      <c r="F34" s="45"/>
      <c r="G34" s="45"/>
      <c r="H34" s="45"/>
      <c r="I34" s="45"/>
      <c r="J34" s="45"/>
      <c r="K34" s="45"/>
      <c r="L34" s="45"/>
      <c r="M34" s="45"/>
      <c r="N34" s="45"/>
    </row>
    <row r="35" spans="1:14" ht="13.5" customHeight="1" x14ac:dyDescent="0.15">
      <c r="A35" s="45" t="s">
        <v>87</v>
      </c>
      <c r="B35" s="45"/>
      <c r="C35" s="45"/>
      <c r="D35" s="45"/>
      <c r="E35" s="45"/>
      <c r="F35" s="45"/>
      <c r="G35" s="45"/>
      <c r="H35" s="45"/>
      <c r="I35" s="45"/>
      <c r="J35" s="45"/>
      <c r="K35" s="45"/>
      <c r="L35" s="45"/>
      <c r="M35" s="45"/>
      <c r="N35" s="45"/>
    </row>
    <row r="36" spans="1:14" x14ac:dyDescent="0.15">
      <c r="A36" s="45" t="s">
        <v>88</v>
      </c>
      <c r="B36" s="45"/>
      <c r="C36" s="45"/>
      <c r="D36" s="45"/>
      <c r="E36" s="45"/>
      <c r="F36" s="45"/>
      <c r="G36" s="45"/>
      <c r="H36" s="45"/>
      <c r="I36" s="45"/>
      <c r="J36" s="45"/>
      <c r="K36" s="45"/>
      <c r="L36" s="45"/>
      <c r="M36" s="45"/>
      <c r="N36" s="45"/>
    </row>
    <row r="37" spans="1:14" ht="12.75" customHeight="1" x14ac:dyDescent="0.15">
      <c r="A37" s="45"/>
      <c r="B37" s="45"/>
      <c r="C37" s="45"/>
      <c r="D37" s="45"/>
      <c r="E37" s="45"/>
      <c r="F37" s="45"/>
      <c r="G37" s="45"/>
      <c r="H37" s="45"/>
      <c r="I37" s="45"/>
      <c r="J37" s="45"/>
      <c r="K37" s="45"/>
      <c r="L37" s="45"/>
      <c r="M37" s="45"/>
      <c r="N37" s="45"/>
    </row>
    <row r="38" spans="1:14" x14ac:dyDescent="0.15">
      <c r="A38" s="45" t="s">
        <v>89</v>
      </c>
      <c r="B38" s="45"/>
      <c r="C38" s="45"/>
      <c r="D38" s="45"/>
      <c r="E38" s="45"/>
      <c r="F38" s="45"/>
      <c r="G38" s="45"/>
      <c r="H38" s="45"/>
      <c r="I38" s="45"/>
      <c r="J38" s="45"/>
      <c r="K38" s="45"/>
      <c r="L38" s="45"/>
      <c r="M38" s="45"/>
      <c r="N38" s="45"/>
    </row>
    <row r="39" spans="1:14" ht="15" customHeight="1" x14ac:dyDescent="0.15">
      <c r="A39" s="45"/>
      <c r="B39" s="45"/>
      <c r="C39" s="45"/>
      <c r="D39" s="45"/>
      <c r="E39" s="45"/>
      <c r="F39" s="45"/>
      <c r="G39" s="45"/>
      <c r="H39" s="45"/>
      <c r="I39" s="45"/>
      <c r="J39" s="45"/>
      <c r="K39" s="45"/>
      <c r="L39" s="45"/>
      <c r="M39" s="45"/>
      <c r="N39" s="45"/>
    </row>
    <row r="40" spans="1:14" x14ac:dyDescent="0.15">
      <c r="A40" s="46" t="s">
        <v>90</v>
      </c>
      <c r="B40" s="45"/>
      <c r="C40" s="45"/>
      <c r="D40" s="45"/>
      <c r="E40" s="45"/>
      <c r="F40" s="45"/>
      <c r="G40" s="45"/>
      <c r="H40" s="45"/>
      <c r="I40" s="45"/>
      <c r="J40" s="45"/>
      <c r="K40" s="45"/>
      <c r="L40" s="45"/>
      <c r="M40" s="45"/>
      <c r="N40" s="45"/>
    </row>
    <row r="41" spans="1:14" ht="12.75" customHeight="1" x14ac:dyDescent="0.15">
      <c r="B41" s="45"/>
      <c r="C41" s="45"/>
      <c r="D41" s="45"/>
      <c r="E41" s="45"/>
      <c r="F41" s="45"/>
      <c r="G41" s="45"/>
      <c r="H41" s="45"/>
      <c r="I41" s="45"/>
      <c r="J41" s="45"/>
      <c r="K41" s="45"/>
      <c r="L41" s="45"/>
      <c r="M41" s="45"/>
      <c r="N41" s="45"/>
    </row>
    <row r="42" spans="1:14" x14ac:dyDescent="0.15">
      <c r="A42" s="46" t="s">
        <v>91</v>
      </c>
      <c r="B42" s="45"/>
      <c r="C42" s="45"/>
      <c r="D42" s="45"/>
      <c r="E42" s="45"/>
      <c r="F42" s="45"/>
      <c r="G42" s="45"/>
      <c r="H42" s="45"/>
      <c r="I42" s="45"/>
      <c r="J42" s="45"/>
      <c r="K42" s="45"/>
      <c r="L42" s="45"/>
    </row>
    <row r="43" spans="1:14" x14ac:dyDescent="0.15">
      <c r="A43" t="s">
        <v>92</v>
      </c>
    </row>
    <row r="45" spans="1:14" x14ac:dyDescent="0.15">
      <c r="A45" s="45" t="s">
        <v>335</v>
      </c>
      <c r="B45" s="45"/>
      <c r="C45" s="45"/>
      <c r="D45" s="45"/>
      <c r="E45" s="45"/>
      <c r="F45" s="45"/>
      <c r="G45" s="45"/>
      <c r="H45" s="45"/>
      <c r="I45" s="45"/>
      <c r="J45" s="45"/>
      <c r="K45" s="45"/>
      <c r="L45" s="45"/>
    </row>
    <row r="46" spans="1:14" x14ac:dyDescent="0.15">
      <c r="A46" s="45"/>
      <c r="B46" s="45"/>
      <c r="C46" s="45"/>
      <c r="D46" s="45"/>
      <c r="E46" s="45"/>
      <c r="F46" s="45"/>
      <c r="G46" s="45"/>
      <c r="H46" s="45"/>
      <c r="I46" s="45"/>
      <c r="J46" s="45"/>
      <c r="K46" s="45"/>
      <c r="L46" s="45"/>
    </row>
    <row r="47" spans="1:14" x14ac:dyDescent="0.15">
      <c r="A47" t="s">
        <v>93</v>
      </c>
    </row>
    <row r="48" spans="1:14" x14ac:dyDescent="0.15">
      <c r="A48" t="s">
        <v>94</v>
      </c>
    </row>
    <row r="49" spans="1:1" x14ac:dyDescent="0.15">
      <c r="A49" t="s">
        <v>313</v>
      </c>
    </row>
    <row r="51" spans="1:1" x14ac:dyDescent="0.15">
      <c r="A51" t="s">
        <v>95</v>
      </c>
    </row>
    <row r="52" spans="1:1" x14ac:dyDescent="0.15">
      <c r="A52" t="s">
        <v>96</v>
      </c>
    </row>
  </sheetData>
  <mergeCells count="1">
    <mergeCell ref="A2:J2"/>
  </mergeCells>
  <phoneticPr fontId="2"/>
  <pageMargins left="0.73" right="0.22" top="0.38" bottom="0.17" header="0.37" footer="0.2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0"/>
  <sheetViews>
    <sheetView showZeros="0" zoomScale="75" zoomScaleNormal="75" zoomScaleSheetLayoutView="70" workbookViewId="0">
      <selection sqref="A1:M1"/>
    </sheetView>
  </sheetViews>
  <sheetFormatPr defaultColWidth="10.625" defaultRowHeight="13.5" x14ac:dyDescent="0.15"/>
  <cols>
    <col min="1" max="13" width="10.625" style="2" customWidth="1"/>
    <col min="14" max="16384" width="10.625" style="2"/>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名古屋市!B1</f>
        <v>　　月　　日（　　）</v>
      </c>
      <c r="C2" s="184"/>
      <c r="D2" s="72" t="s">
        <v>22</v>
      </c>
      <c r="E2" s="185">
        <f>名古屋市!D1</f>
        <v>0</v>
      </c>
      <c r="F2" s="185"/>
      <c r="G2" s="186"/>
      <c r="H2" s="75" t="s">
        <v>23</v>
      </c>
      <c r="I2" s="187">
        <f>名古屋市!B3</f>
        <v>0</v>
      </c>
      <c r="J2" s="188"/>
      <c r="K2" s="201" t="s">
        <v>24</v>
      </c>
      <c r="L2" s="189">
        <f>名古屋市!D3</f>
        <v>0</v>
      </c>
      <c r="M2" s="190"/>
    </row>
    <row r="3" spans="1:13" s="9" customFormat="1" ht="31.5" customHeight="1" thickBot="1" x14ac:dyDescent="0.25">
      <c r="A3" s="73" t="s">
        <v>25</v>
      </c>
      <c r="B3" s="193" t="str">
        <f>名古屋市!B2</f>
        <v>　　月　　日（　　）</v>
      </c>
      <c r="C3" s="194"/>
      <c r="D3" s="74" t="s">
        <v>26</v>
      </c>
      <c r="E3" s="195">
        <f>名古屋市!D2</f>
        <v>0</v>
      </c>
      <c r="F3" s="195"/>
      <c r="G3" s="196"/>
      <c r="H3" s="76" t="s">
        <v>27</v>
      </c>
      <c r="I3" s="197">
        <f>F37+M37</f>
        <v>0</v>
      </c>
      <c r="J3" s="198"/>
      <c r="K3" s="202"/>
      <c r="L3" s="191"/>
      <c r="M3" s="192"/>
    </row>
    <row r="4" spans="1:13" s="23" customFormat="1" ht="21" customHeight="1" x14ac:dyDescent="0.15">
      <c r="A4" s="181" t="s">
        <v>149</v>
      </c>
      <c r="B4" s="181"/>
      <c r="C4" s="181"/>
      <c r="D4" s="181"/>
      <c r="E4" s="181"/>
      <c r="F4" s="181"/>
      <c r="G4" s="181"/>
      <c r="H4" s="181"/>
      <c r="I4" s="181"/>
      <c r="J4" s="181"/>
      <c r="K4" s="181"/>
    </row>
    <row r="5" spans="1:13" s="23" customFormat="1" ht="21" customHeight="1" x14ac:dyDescent="0.15">
      <c r="A5" s="181" t="s">
        <v>28</v>
      </c>
      <c r="B5" s="181"/>
      <c r="C5" s="181"/>
      <c r="D5" s="181"/>
      <c r="E5" s="181"/>
      <c r="F5" s="181"/>
      <c r="G5" s="181"/>
      <c r="H5" s="181"/>
      <c r="I5" s="181"/>
      <c r="J5" s="181"/>
      <c r="K5" s="181"/>
    </row>
    <row r="6" spans="1:13" customFormat="1" ht="24.75" customHeight="1" x14ac:dyDescent="0.15">
      <c r="A6" s="10" t="s">
        <v>46</v>
      </c>
      <c r="B6" s="10"/>
      <c r="C6" s="5"/>
      <c r="D6" s="5"/>
      <c r="E6" s="5"/>
      <c r="F6" s="5"/>
      <c r="H6" s="10" t="s">
        <v>47</v>
      </c>
      <c r="I6" s="10"/>
      <c r="J6" s="5"/>
      <c r="K6" s="5"/>
      <c r="L6" s="5"/>
    </row>
    <row r="7" spans="1:13" customFormat="1" ht="24.75" customHeight="1" x14ac:dyDescent="0.2">
      <c r="A7" s="176" t="s">
        <v>31</v>
      </c>
      <c r="B7" s="176"/>
      <c r="C7" s="82" t="s">
        <v>32</v>
      </c>
      <c r="D7" s="82" t="s">
        <v>19</v>
      </c>
      <c r="E7" s="83" t="s">
        <v>33</v>
      </c>
      <c r="F7" s="82" t="s">
        <v>34</v>
      </c>
      <c r="G7" s="12"/>
      <c r="H7" s="176" t="s">
        <v>31</v>
      </c>
      <c r="I7" s="176"/>
      <c r="J7" s="82" t="s">
        <v>32</v>
      </c>
      <c r="K7" s="82" t="s">
        <v>19</v>
      </c>
      <c r="L7" s="83" t="s">
        <v>33</v>
      </c>
      <c r="M7" s="82" t="s">
        <v>34</v>
      </c>
    </row>
    <row r="8" spans="1:13" customFormat="1" ht="24.75" customHeight="1" x14ac:dyDescent="0.2">
      <c r="A8" s="176" t="s">
        <v>243</v>
      </c>
      <c r="B8" s="176"/>
      <c r="C8" s="84">
        <f>D8+E8</f>
        <v>6300</v>
      </c>
      <c r="D8" s="84">
        <v>2300</v>
      </c>
      <c r="E8" s="85">
        <v>4000</v>
      </c>
      <c r="F8" s="84"/>
      <c r="G8" s="12"/>
      <c r="H8" s="176" t="s">
        <v>251</v>
      </c>
      <c r="I8" s="176"/>
      <c r="J8" s="84">
        <f>K8+L8</f>
        <v>4600</v>
      </c>
      <c r="K8" s="84">
        <v>2100</v>
      </c>
      <c r="L8" s="85">
        <v>2500</v>
      </c>
      <c r="M8" s="84"/>
    </row>
    <row r="9" spans="1:13" customFormat="1" ht="24.75" customHeight="1" x14ac:dyDescent="0.2">
      <c r="A9" s="176" t="s">
        <v>317</v>
      </c>
      <c r="B9" s="176"/>
      <c r="C9" s="84">
        <f t="shared" ref="C9:C36" si="0">D9+E9</f>
        <v>3700</v>
      </c>
      <c r="D9" s="84">
        <v>1450</v>
      </c>
      <c r="E9" s="85">
        <v>2250</v>
      </c>
      <c r="F9" s="84"/>
      <c r="G9" s="12"/>
      <c r="H9" s="176" t="s">
        <v>62</v>
      </c>
      <c r="I9" s="176"/>
      <c r="J9" s="84">
        <f t="shared" ref="J9:J36" si="1">K9+L9</f>
        <v>5250</v>
      </c>
      <c r="K9" s="84">
        <v>2000</v>
      </c>
      <c r="L9" s="85">
        <v>3250</v>
      </c>
      <c r="M9" s="84"/>
    </row>
    <row r="10" spans="1:13" customFormat="1" ht="24.75" customHeight="1" x14ac:dyDescent="0.2">
      <c r="A10" s="176" t="s">
        <v>61</v>
      </c>
      <c r="B10" s="176"/>
      <c r="C10" s="84">
        <f t="shared" si="0"/>
        <v>3550</v>
      </c>
      <c r="D10" s="84">
        <v>1300</v>
      </c>
      <c r="E10" s="85">
        <v>2250</v>
      </c>
      <c r="F10" s="84"/>
      <c r="G10" s="12"/>
      <c r="H10" s="176" t="s">
        <v>252</v>
      </c>
      <c r="I10" s="176"/>
      <c r="J10" s="84">
        <f t="shared" si="1"/>
        <v>4900</v>
      </c>
      <c r="K10" s="84">
        <v>2550</v>
      </c>
      <c r="L10" s="85">
        <v>2350</v>
      </c>
      <c r="M10" s="84"/>
    </row>
    <row r="11" spans="1:13" customFormat="1" ht="24.75" customHeight="1" x14ac:dyDescent="0.2">
      <c r="A11" s="176" t="s">
        <v>244</v>
      </c>
      <c r="B11" s="176"/>
      <c r="C11" s="84">
        <f t="shared" si="0"/>
        <v>4800</v>
      </c>
      <c r="D11" s="84">
        <v>2100</v>
      </c>
      <c r="E11" s="85">
        <v>2700</v>
      </c>
      <c r="F11" s="84"/>
      <c r="G11" s="12"/>
      <c r="H11" s="176" t="s">
        <v>253</v>
      </c>
      <c r="I11" s="176"/>
      <c r="J11" s="84">
        <f t="shared" si="1"/>
        <v>2600</v>
      </c>
      <c r="K11" s="84">
        <v>1050</v>
      </c>
      <c r="L11" s="85">
        <v>1550</v>
      </c>
      <c r="M11" s="84"/>
    </row>
    <row r="12" spans="1:13" customFormat="1" ht="24.75" customHeight="1" x14ac:dyDescent="0.2">
      <c r="A12" s="176" t="s">
        <v>245</v>
      </c>
      <c r="B12" s="176"/>
      <c r="C12" s="84">
        <f t="shared" si="0"/>
        <v>5250</v>
      </c>
      <c r="D12" s="84">
        <v>2100</v>
      </c>
      <c r="E12" s="85">
        <v>3150</v>
      </c>
      <c r="F12" s="84"/>
      <c r="G12" s="12"/>
      <c r="H12" s="176" t="s">
        <v>254</v>
      </c>
      <c r="I12" s="176"/>
      <c r="J12" s="84">
        <f t="shared" si="1"/>
        <v>9100</v>
      </c>
      <c r="K12" s="84">
        <v>3600</v>
      </c>
      <c r="L12" s="85">
        <v>5500</v>
      </c>
      <c r="M12" s="84"/>
    </row>
    <row r="13" spans="1:13" customFormat="1" ht="24.75" customHeight="1" x14ac:dyDescent="0.2">
      <c r="A13" s="176" t="s">
        <v>246</v>
      </c>
      <c r="B13" s="176"/>
      <c r="C13" s="84">
        <f t="shared" si="0"/>
        <v>6750</v>
      </c>
      <c r="D13" s="84">
        <v>2400</v>
      </c>
      <c r="E13" s="85">
        <v>4350</v>
      </c>
      <c r="F13" s="84"/>
      <c r="G13" s="12"/>
      <c r="H13" s="176" t="s">
        <v>329</v>
      </c>
      <c r="I13" s="176"/>
      <c r="J13" s="84">
        <f t="shared" si="1"/>
        <v>2950</v>
      </c>
      <c r="K13" s="84">
        <v>1500</v>
      </c>
      <c r="L13" s="85">
        <v>1450</v>
      </c>
      <c r="M13" s="84"/>
    </row>
    <row r="14" spans="1:13" customFormat="1" ht="24.75" customHeight="1" x14ac:dyDescent="0.2">
      <c r="A14" s="176" t="s">
        <v>247</v>
      </c>
      <c r="B14" s="176"/>
      <c r="C14" s="84">
        <f t="shared" si="0"/>
        <v>3500</v>
      </c>
      <c r="D14" s="84">
        <v>1250</v>
      </c>
      <c r="E14" s="85">
        <v>2250</v>
      </c>
      <c r="F14" s="84"/>
      <c r="G14" s="12"/>
      <c r="H14" s="176" t="s">
        <v>255</v>
      </c>
      <c r="I14" s="176"/>
      <c r="J14" s="84">
        <f t="shared" si="1"/>
        <v>4700</v>
      </c>
      <c r="K14" s="84">
        <v>2300</v>
      </c>
      <c r="L14" s="85">
        <v>2400</v>
      </c>
      <c r="M14" s="84"/>
    </row>
    <row r="15" spans="1:13" customFormat="1" ht="24.75" customHeight="1" x14ac:dyDescent="0.2">
      <c r="A15" s="176" t="s">
        <v>248</v>
      </c>
      <c r="B15" s="176"/>
      <c r="C15" s="84">
        <f t="shared" si="0"/>
        <v>5900</v>
      </c>
      <c r="D15" s="84">
        <v>2450</v>
      </c>
      <c r="E15" s="85">
        <v>3450</v>
      </c>
      <c r="F15" s="84"/>
      <c r="G15" s="12"/>
      <c r="H15" s="176" t="s">
        <v>256</v>
      </c>
      <c r="I15" s="176"/>
      <c r="J15" s="84">
        <f t="shared" si="1"/>
        <v>5600</v>
      </c>
      <c r="K15" s="84">
        <v>3100</v>
      </c>
      <c r="L15" s="85">
        <v>2500</v>
      </c>
      <c r="M15" s="84"/>
    </row>
    <row r="16" spans="1:13" customFormat="1" ht="24.75" customHeight="1" x14ac:dyDescent="0.2">
      <c r="A16" s="176" t="s">
        <v>343</v>
      </c>
      <c r="B16" s="176"/>
      <c r="C16" s="84">
        <f t="shared" si="0"/>
        <v>4000</v>
      </c>
      <c r="D16" s="84">
        <v>1750</v>
      </c>
      <c r="E16" s="85">
        <v>2250</v>
      </c>
      <c r="F16" s="84"/>
      <c r="G16" s="12"/>
      <c r="H16" s="176" t="s">
        <v>257</v>
      </c>
      <c r="I16" s="176"/>
      <c r="J16" s="84">
        <f t="shared" si="1"/>
        <v>6700</v>
      </c>
      <c r="K16" s="84">
        <v>2950</v>
      </c>
      <c r="L16" s="85">
        <v>3750</v>
      </c>
      <c r="M16" s="84"/>
    </row>
    <row r="17" spans="1:14" customFormat="1" ht="24.75" customHeight="1" x14ac:dyDescent="0.2">
      <c r="A17" s="176" t="s">
        <v>249</v>
      </c>
      <c r="B17" s="176"/>
      <c r="C17" s="84">
        <f t="shared" si="0"/>
        <v>3750</v>
      </c>
      <c r="D17" s="84">
        <v>1650</v>
      </c>
      <c r="E17" s="85">
        <v>2100</v>
      </c>
      <c r="F17" s="84"/>
      <c r="G17" s="12"/>
      <c r="H17" s="176" t="s">
        <v>314</v>
      </c>
      <c r="I17" s="176"/>
      <c r="J17" s="84">
        <f t="shared" si="1"/>
        <v>4100</v>
      </c>
      <c r="K17" s="84">
        <v>1950</v>
      </c>
      <c r="L17" s="85">
        <v>2150</v>
      </c>
      <c r="M17" s="84"/>
    </row>
    <row r="18" spans="1:14" customFormat="1" ht="24.75" customHeight="1" x14ac:dyDescent="0.2">
      <c r="A18" s="176" t="s">
        <v>344</v>
      </c>
      <c r="B18" s="176"/>
      <c r="C18" s="84">
        <f t="shared" si="0"/>
        <v>5100</v>
      </c>
      <c r="D18" s="84">
        <v>2100</v>
      </c>
      <c r="E18" s="85">
        <v>3000</v>
      </c>
      <c r="F18" s="84"/>
      <c r="G18" s="12"/>
      <c r="H18" s="176" t="s">
        <v>316</v>
      </c>
      <c r="I18" s="176"/>
      <c r="J18" s="84">
        <f t="shared" si="1"/>
        <v>2350</v>
      </c>
      <c r="K18" s="84">
        <v>1100</v>
      </c>
      <c r="L18" s="85">
        <v>1250</v>
      </c>
      <c r="M18" s="84"/>
    </row>
    <row r="19" spans="1:14" customFormat="1" ht="24.75" customHeight="1" x14ac:dyDescent="0.2">
      <c r="A19" s="176" t="s">
        <v>345</v>
      </c>
      <c r="B19" s="176"/>
      <c r="C19" s="84">
        <f t="shared" si="0"/>
        <v>4600</v>
      </c>
      <c r="D19" s="84">
        <v>1700</v>
      </c>
      <c r="E19" s="85">
        <v>2900</v>
      </c>
      <c r="F19" s="84"/>
      <c r="G19" s="12"/>
      <c r="H19" s="176" t="s">
        <v>258</v>
      </c>
      <c r="I19" s="176"/>
      <c r="J19" s="84">
        <f t="shared" si="1"/>
        <v>3600</v>
      </c>
      <c r="K19" s="84">
        <v>1700</v>
      </c>
      <c r="L19" s="85">
        <v>1900</v>
      </c>
      <c r="M19" s="84"/>
    </row>
    <row r="20" spans="1:14" customFormat="1" ht="24.75" customHeight="1" x14ac:dyDescent="0.2">
      <c r="A20" s="176" t="s">
        <v>250</v>
      </c>
      <c r="B20" s="176"/>
      <c r="C20" s="84">
        <f t="shared" si="0"/>
        <v>2350</v>
      </c>
      <c r="D20" s="84">
        <v>900</v>
      </c>
      <c r="E20" s="85">
        <v>1450</v>
      </c>
      <c r="F20" s="84"/>
      <c r="G20" s="12"/>
      <c r="H20" s="176" t="s">
        <v>259</v>
      </c>
      <c r="I20" s="176"/>
      <c r="J20" s="84">
        <f t="shared" si="1"/>
        <v>3650</v>
      </c>
      <c r="K20" s="84">
        <v>1550</v>
      </c>
      <c r="L20" s="85">
        <v>2100</v>
      </c>
      <c r="M20" s="84"/>
    </row>
    <row r="21" spans="1:14" customFormat="1" ht="24.75" customHeight="1" x14ac:dyDescent="0.2">
      <c r="A21" s="177"/>
      <c r="B21" s="178"/>
      <c r="C21" s="84"/>
      <c r="D21" s="84"/>
      <c r="E21" s="85"/>
      <c r="F21" s="84"/>
      <c r="G21" s="12"/>
      <c r="H21" s="176" t="s">
        <v>260</v>
      </c>
      <c r="I21" s="176"/>
      <c r="J21" s="84">
        <f t="shared" si="1"/>
        <v>3800</v>
      </c>
      <c r="K21" s="84">
        <v>2100</v>
      </c>
      <c r="L21" s="85">
        <v>1700</v>
      </c>
      <c r="M21" s="84"/>
    </row>
    <row r="22" spans="1:14" customFormat="1" ht="24.75" customHeight="1" x14ac:dyDescent="0.2">
      <c r="A22" s="177"/>
      <c r="B22" s="178"/>
      <c r="C22" s="84"/>
      <c r="D22" s="84"/>
      <c r="E22" s="85"/>
      <c r="F22" s="84"/>
      <c r="G22" s="12"/>
      <c r="H22" s="176" t="s">
        <v>261</v>
      </c>
      <c r="I22" s="176"/>
      <c r="J22" s="84">
        <f t="shared" si="1"/>
        <v>2300</v>
      </c>
      <c r="K22" s="84">
        <v>1200</v>
      </c>
      <c r="L22" s="85">
        <v>1100</v>
      </c>
      <c r="M22" s="84"/>
    </row>
    <row r="23" spans="1:14" customFormat="1" ht="24.75" customHeight="1" x14ac:dyDescent="0.2">
      <c r="A23" s="176"/>
      <c r="B23" s="176"/>
      <c r="C23" s="84">
        <f t="shared" si="0"/>
        <v>0</v>
      </c>
      <c r="D23" s="84"/>
      <c r="E23" s="85"/>
      <c r="F23" s="84"/>
      <c r="G23" s="12"/>
      <c r="H23" s="176" t="s">
        <v>330</v>
      </c>
      <c r="I23" s="176"/>
      <c r="J23" s="84">
        <f t="shared" si="1"/>
        <v>2600</v>
      </c>
      <c r="K23" s="84">
        <v>1050</v>
      </c>
      <c r="L23" s="85">
        <v>1550</v>
      </c>
      <c r="M23" s="84"/>
    </row>
    <row r="24" spans="1:14" customFormat="1" ht="24.75" customHeight="1" x14ac:dyDescent="0.2">
      <c r="A24" s="176"/>
      <c r="B24" s="176"/>
      <c r="C24" s="84">
        <f t="shared" si="0"/>
        <v>0</v>
      </c>
      <c r="D24" s="84"/>
      <c r="E24" s="85"/>
      <c r="F24" s="84"/>
      <c r="G24" s="12"/>
      <c r="H24" s="176" t="s">
        <v>63</v>
      </c>
      <c r="I24" s="176"/>
      <c r="J24" s="84">
        <f t="shared" si="1"/>
        <v>2850</v>
      </c>
      <c r="K24" s="84">
        <v>1650</v>
      </c>
      <c r="L24" s="85">
        <v>1200</v>
      </c>
      <c r="M24" s="84"/>
    </row>
    <row r="25" spans="1:14" customFormat="1" ht="24.75" customHeight="1" x14ac:dyDescent="0.2">
      <c r="A25" s="176"/>
      <c r="B25" s="176"/>
      <c r="C25" s="84">
        <f t="shared" si="0"/>
        <v>0</v>
      </c>
      <c r="D25" s="84"/>
      <c r="E25" s="85"/>
      <c r="F25" s="84"/>
      <c r="G25" s="12"/>
      <c r="H25" s="176" t="s">
        <v>262</v>
      </c>
      <c r="I25" s="176"/>
      <c r="J25" s="84">
        <f t="shared" si="1"/>
        <v>3100</v>
      </c>
      <c r="K25" s="84">
        <v>1600</v>
      </c>
      <c r="L25" s="85">
        <v>1500</v>
      </c>
      <c r="M25" s="84"/>
    </row>
    <row r="26" spans="1:14" customFormat="1" ht="24.75" customHeight="1" x14ac:dyDescent="0.2">
      <c r="A26" s="176"/>
      <c r="B26" s="176"/>
      <c r="C26" s="84">
        <f t="shared" si="0"/>
        <v>0</v>
      </c>
      <c r="D26" s="84"/>
      <c r="E26" s="85">
        <v>0</v>
      </c>
      <c r="F26" s="84"/>
      <c r="G26" s="12"/>
      <c r="H26" s="176" t="s">
        <v>315</v>
      </c>
      <c r="I26" s="176"/>
      <c r="J26" s="84">
        <f t="shared" si="1"/>
        <v>2450</v>
      </c>
      <c r="K26" s="84">
        <v>1000</v>
      </c>
      <c r="L26" s="85">
        <v>1450</v>
      </c>
      <c r="M26" s="84"/>
    </row>
    <row r="27" spans="1:14" customFormat="1" ht="24.75" customHeight="1" x14ac:dyDescent="0.2">
      <c r="A27" s="176"/>
      <c r="B27" s="176"/>
      <c r="C27" s="84">
        <f t="shared" si="0"/>
        <v>0</v>
      </c>
      <c r="D27" s="84"/>
      <c r="E27" s="85">
        <v>0</v>
      </c>
      <c r="F27" s="84"/>
      <c r="G27" s="12"/>
      <c r="H27" s="176" t="s">
        <v>64</v>
      </c>
      <c r="I27" s="176"/>
      <c r="J27" s="84">
        <f t="shared" si="1"/>
        <v>2300</v>
      </c>
      <c r="K27" s="84">
        <v>1150</v>
      </c>
      <c r="L27" s="85">
        <v>1150</v>
      </c>
      <c r="M27" s="84"/>
      <c r="N27" s="58"/>
    </row>
    <row r="28" spans="1:14" customFormat="1" ht="24.75" customHeight="1" x14ac:dyDescent="0.2">
      <c r="A28" s="176"/>
      <c r="B28" s="176"/>
      <c r="C28" s="84">
        <f t="shared" si="0"/>
        <v>0</v>
      </c>
      <c r="D28" s="84"/>
      <c r="E28" s="85"/>
      <c r="F28" s="84"/>
      <c r="G28" s="12"/>
      <c r="H28" s="176"/>
      <c r="I28" s="176"/>
      <c r="J28" s="84">
        <f t="shared" si="1"/>
        <v>0</v>
      </c>
      <c r="K28" s="84"/>
      <c r="L28" s="85"/>
      <c r="M28" s="84"/>
    </row>
    <row r="29" spans="1:14" customFormat="1" ht="24.75" customHeight="1" x14ac:dyDescent="0.2">
      <c r="A29" s="176"/>
      <c r="B29" s="176"/>
      <c r="C29" s="84">
        <f t="shared" si="0"/>
        <v>0</v>
      </c>
      <c r="D29" s="84"/>
      <c r="E29" s="85">
        <v>0</v>
      </c>
      <c r="F29" s="84"/>
      <c r="G29" s="12"/>
      <c r="H29" s="176"/>
      <c r="I29" s="176"/>
      <c r="J29" s="84"/>
      <c r="K29" s="84"/>
      <c r="L29" s="85"/>
      <c r="M29" s="84"/>
    </row>
    <row r="30" spans="1:14" customFormat="1" ht="24.75" customHeight="1" x14ac:dyDescent="0.2">
      <c r="A30" s="176"/>
      <c r="B30" s="176"/>
      <c r="C30" s="84">
        <f t="shared" si="0"/>
        <v>0</v>
      </c>
      <c r="D30" s="84"/>
      <c r="E30" s="85">
        <v>0</v>
      </c>
      <c r="F30" s="84"/>
      <c r="G30" s="12"/>
      <c r="H30" s="176"/>
      <c r="I30" s="176"/>
      <c r="J30" s="84">
        <f t="shared" si="1"/>
        <v>0</v>
      </c>
      <c r="K30" s="84"/>
      <c r="L30" s="85"/>
      <c r="M30" s="84"/>
    </row>
    <row r="31" spans="1:14" customFormat="1" ht="24.75" customHeight="1" x14ac:dyDescent="0.2">
      <c r="A31" s="176"/>
      <c r="B31" s="176"/>
      <c r="C31" s="84">
        <f t="shared" si="0"/>
        <v>0</v>
      </c>
      <c r="D31" s="84"/>
      <c r="E31" s="85">
        <v>0</v>
      </c>
      <c r="F31" s="84"/>
      <c r="G31" s="12"/>
      <c r="H31" s="176"/>
      <c r="I31" s="176"/>
      <c r="J31" s="84">
        <f t="shared" si="1"/>
        <v>0</v>
      </c>
      <c r="K31" s="84"/>
      <c r="L31" s="85"/>
      <c r="M31" s="84"/>
    </row>
    <row r="32" spans="1:14" customFormat="1" ht="24.75" customHeight="1" x14ac:dyDescent="0.2">
      <c r="A32" s="176"/>
      <c r="B32" s="176"/>
      <c r="C32" s="84">
        <f t="shared" si="0"/>
        <v>0</v>
      </c>
      <c r="D32" s="84"/>
      <c r="E32" s="85">
        <v>0</v>
      </c>
      <c r="F32" s="84"/>
      <c r="G32" s="12"/>
      <c r="H32" s="176"/>
      <c r="I32" s="176"/>
      <c r="J32" s="84">
        <f t="shared" si="1"/>
        <v>0</v>
      </c>
      <c r="K32" s="84"/>
      <c r="L32" s="85">
        <v>0</v>
      </c>
      <c r="M32" s="84"/>
    </row>
    <row r="33" spans="1:13" customFormat="1" ht="24.75" customHeight="1" x14ac:dyDescent="0.2">
      <c r="A33" s="176"/>
      <c r="B33" s="176"/>
      <c r="C33" s="84">
        <f t="shared" si="0"/>
        <v>0</v>
      </c>
      <c r="D33" s="84"/>
      <c r="E33" s="85">
        <v>0</v>
      </c>
      <c r="F33" s="84"/>
      <c r="G33" s="12"/>
      <c r="H33" s="176"/>
      <c r="I33" s="176"/>
      <c r="J33" s="84">
        <f t="shared" si="1"/>
        <v>0</v>
      </c>
      <c r="K33" s="84"/>
      <c r="L33" s="85">
        <v>0</v>
      </c>
      <c r="M33" s="84"/>
    </row>
    <row r="34" spans="1:13" customFormat="1" ht="24.75" customHeight="1" x14ac:dyDescent="0.2">
      <c r="A34" s="176"/>
      <c r="B34" s="176"/>
      <c r="C34" s="84">
        <f t="shared" si="0"/>
        <v>0</v>
      </c>
      <c r="D34" s="84"/>
      <c r="E34" s="85">
        <v>0</v>
      </c>
      <c r="F34" s="84"/>
      <c r="G34" s="12"/>
      <c r="H34" s="176"/>
      <c r="I34" s="176"/>
      <c r="J34" s="84">
        <f t="shared" si="1"/>
        <v>0</v>
      </c>
      <c r="K34" s="84"/>
      <c r="L34" s="85">
        <v>0</v>
      </c>
      <c r="M34" s="84"/>
    </row>
    <row r="35" spans="1:13" customFormat="1" ht="24.75" customHeight="1" x14ac:dyDescent="0.2">
      <c r="A35" s="176"/>
      <c r="B35" s="176"/>
      <c r="C35" s="84">
        <f t="shared" si="0"/>
        <v>0</v>
      </c>
      <c r="D35" s="84"/>
      <c r="E35" s="85"/>
      <c r="F35" s="84"/>
      <c r="G35" s="12"/>
      <c r="H35" s="176"/>
      <c r="I35" s="176"/>
      <c r="J35" s="84">
        <f t="shared" si="1"/>
        <v>0</v>
      </c>
      <c r="K35" s="84"/>
      <c r="L35" s="85"/>
      <c r="M35" s="84"/>
    </row>
    <row r="36" spans="1:13" customFormat="1" ht="24.75" customHeight="1" x14ac:dyDescent="0.2">
      <c r="A36" s="176"/>
      <c r="B36" s="176"/>
      <c r="C36" s="84">
        <f t="shared" si="0"/>
        <v>0</v>
      </c>
      <c r="D36" s="84"/>
      <c r="E36" s="85">
        <v>0</v>
      </c>
      <c r="F36" s="84"/>
      <c r="G36" s="12"/>
      <c r="H36" s="176"/>
      <c r="I36" s="176"/>
      <c r="J36" s="84">
        <f t="shared" si="1"/>
        <v>0</v>
      </c>
      <c r="K36" s="84"/>
      <c r="L36" s="85">
        <v>0</v>
      </c>
      <c r="M36" s="84"/>
    </row>
    <row r="37" spans="1:13" customFormat="1" ht="24.75" customHeight="1" x14ac:dyDescent="0.2">
      <c r="A37" s="176" t="s">
        <v>48</v>
      </c>
      <c r="B37" s="176"/>
      <c r="C37" s="84">
        <f>SUM(C8:C36)</f>
        <v>59550</v>
      </c>
      <c r="D37" s="84">
        <f>SUM(D8:D36)</f>
        <v>23450</v>
      </c>
      <c r="E37" s="85">
        <f>SUM(E8:E36)</f>
        <v>36100</v>
      </c>
      <c r="F37" s="86">
        <f>SUM(F8:F36)</f>
        <v>0</v>
      </c>
      <c r="G37" s="12"/>
      <c r="H37" s="176" t="s">
        <v>35</v>
      </c>
      <c r="I37" s="176"/>
      <c r="J37" s="84">
        <f>SUM(J8:J36)</f>
        <v>79500</v>
      </c>
      <c r="K37" s="84">
        <f>SUM(K8:K36)</f>
        <v>37200</v>
      </c>
      <c r="L37" s="85">
        <f>SUM(L8:L36)</f>
        <v>42300</v>
      </c>
      <c r="M37" s="86">
        <f>SUM(M8:M36)</f>
        <v>0</v>
      </c>
    </row>
    <row r="38" spans="1:13" customFormat="1" ht="24.75" customHeight="1" x14ac:dyDescent="0.2">
      <c r="A38" s="16"/>
      <c r="B38" s="16"/>
      <c r="C38" s="16"/>
      <c r="D38" s="16"/>
      <c r="E38" s="16"/>
      <c r="F38" s="16"/>
      <c r="G38" s="16"/>
      <c r="H38" s="16"/>
      <c r="I38" s="16"/>
      <c r="J38" s="12"/>
      <c r="K38" s="41"/>
      <c r="L38" s="180" t="s">
        <v>55</v>
      </c>
      <c r="M38" s="180"/>
    </row>
    <row r="39" spans="1:13" customFormat="1" ht="24.75" customHeight="1" x14ac:dyDescent="0.15">
      <c r="A39" s="16"/>
      <c r="B39" s="16"/>
      <c r="C39" s="16"/>
      <c r="D39" s="16"/>
      <c r="E39" s="16"/>
      <c r="F39" s="16"/>
      <c r="G39" s="16"/>
      <c r="H39" s="16"/>
      <c r="I39" s="16"/>
      <c r="J39" s="16"/>
      <c r="K39" s="43" t="s">
        <v>37</v>
      </c>
      <c r="L39" s="179" t="str">
        <f>名古屋市!E25</f>
        <v>２０２５年５月</v>
      </c>
      <c r="M39" s="179"/>
    </row>
    <row r="40" spans="1:13" ht="24.75" customHeight="1" x14ac:dyDescent="0.15"/>
    <row r="41" spans="1:13" ht="24.75" customHeight="1" x14ac:dyDescent="0.15"/>
    <row r="42" spans="1:13" ht="24.75" customHeight="1" x14ac:dyDescent="0.15"/>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sheetData>
  <mergeCells count="75">
    <mergeCell ref="A12:B12"/>
    <mergeCell ref="H12:I12"/>
    <mergeCell ref="A9:B9"/>
    <mergeCell ref="H10:I10"/>
    <mergeCell ref="A10:B10"/>
    <mergeCell ref="H11:I11"/>
    <mergeCell ref="A11:B11"/>
    <mergeCell ref="H9:I9"/>
    <mergeCell ref="A13:B13"/>
    <mergeCell ref="H13:I13"/>
    <mergeCell ref="A14:B14"/>
    <mergeCell ref="H14:I14"/>
    <mergeCell ref="H15:I15"/>
    <mergeCell ref="A4:K4"/>
    <mergeCell ref="A5:K5"/>
    <mergeCell ref="A7:B7"/>
    <mergeCell ref="H7:I7"/>
    <mergeCell ref="A8:B8"/>
    <mergeCell ref="H8:I8"/>
    <mergeCell ref="A1:M1"/>
    <mergeCell ref="B2:C2"/>
    <mergeCell ref="E2:G2"/>
    <mergeCell ref="I2:J2"/>
    <mergeCell ref="L2:M3"/>
    <mergeCell ref="B3:C3"/>
    <mergeCell ref="E3:G3"/>
    <mergeCell ref="I3:J3"/>
    <mergeCell ref="K2:K3"/>
    <mergeCell ref="H20:I20"/>
    <mergeCell ref="A20:B20"/>
    <mergeCell ref="H27:I27"/>
    <mergeCell ref="H21:I21"/>
    <mergeCell ref="A23:B23"/>
    <mergeCell ref="H22:I22"/>
    <mergeCell ref="A27:B27"/>
    <mergeCell ref="H25:I25"/>
    <mergeCell ref="A21:B21"/>
    <mergeCell ref="H23:I23"/>
    <mergeCell ref="A26:B26"/>
    <mergeCell ref="H24:I24"/>
    <mergeCell ref="A22:B22"/>
    <mergeCell ref="H18:I18"/>
    <mergeCell ref="A18:B18"/>
    <mergeCell ref="A15:B15"/>
    <mergeCell ref="A17:B17"/>
    <mergeCell ref="H19:I19"/>
    <mergeCell ref="H16:I16"/>
    <mergeCell ref="A16:B16"/>
    <mergeCell ref="H17:I17"/>
    <mergeCell ref="A19:B19"/>
    <mergeCell ref="L39:M39"/>
    <mergeCell ref="A34:B34"/>
    <mergeCell ref="H34:I34"/>
    <mergeCell ref="A36:B36"/>
    <mergeCell ref="H36:I36"/>
    <mergeCell ref="A35:B35"/>
    <mergeCell ref="H35:I35"/>
    <mergeCell ref="L38:M38"/>
    <mergeCell ref="A33:B33"/>
    <mergeCell ref="H33:I33"/>
    <mergeCell ref="A37:B37"/>
    <mergeCell ref="H37:I37"/>
    <mergeCell ref="H30:I30"/>
    <mergeCell ref="A31:B31"/>
    <mergeCell ref="H31:I31"/>
    <mergeCell ref="A32:B32"/>
    <mergeCell ref="H32:I32"/>
    <mergeCell ref="A30:B30"/>
    <mergeCell ref="A28:B28"/>
    <mergeCell ref="H29:I29"/>
    <mergeCell ref="A29:B29"/>
    <mergeCell ref="H26:I26"/>
    <mergeCell ref="A24:B24"/>
    <mergeCell ref="H28:I28"/>
    <mergeCell ref="A25:B25"/>
  </mergeCells>
  <phoneticPr fontId="2"/>
  <printOptions horizontalCentered="1" verticalCentered="1"/>
  <pageMargins left="0.35" right="0.3" top="0.44" bottom="0.53" header="0.51181102362204722" footer="0.43307086614173229"/>
  <pageSetup paperSize="9" scale="69" orientation="portrait" verticalDpi="400"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1"/>
  <sheetViews>
    <sheetView showZeros="0" zoomScale="77" zoomScaleNormal="77" zoomScaleSheetLayoutView="70" workbookViewId="0">
      <selection sqref="A1:M1"/>
    </sheetView>
  </sheetViews>
  <sheetFormatPr defaultColWidth="10.625" defaultRowHeight="19.5" customHeight="1" x14ac:dyDescent="0.15"/>
  <cols>
    <col min="1" max="16384" width="10.625" style="2"/>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名古屋市!B1</f>
        <v>　　月　　日（　　）</v>
      </c>
      <c r="C2" s="184"/>
      <c r="D2" s="72" t="s">
        <v>22</v>
      </c>
      <c r="E2" s="185">
        <f>名古屋市!D1</f>
        <v>0</v>
      </c>
      <c r="F2" s="185"/>
      <c r="G2" s="186"/>
      <c r="H2" s="75" t="s">
        <v>23</v>
      </c>
      <c r="I2" s="187">
        <f>名古屋市!B3</f>
        <v>0</v>
      </c>
      <c r="J2" s="188"/>
      <c r="K2" s="201" t="s">
        <v>24</v>
      </c>
      <c r="L2" s="189">
        <f>名古屋市!D3</f>
        <v>0</v>
      </c>
      <c r="M2" s="190"/>
    </row>
    <row r="3" spans="1:13" s="9" customFormat="1" ht="31.5" customHeight="1" thickBot="1" x14ac:dyDescent="0.25">
      <c r="A3" s="73" t="s">
        <v>25</v>
      </c>
      <c r="B3" s="193" t="str">
        <f>名古屋市!B2</f>
        <v>　　月　　日（　　）</v>
      </c>
      <c r="C3" s="194"/>
      <c r="D3" s="74" t="s">
        <v>26</v>
      </c>
      <c r="E3" s="195">
        <f>名古屋市!D2</f>
        <v>0</v>
      </c>
      <c r="F3" s="195"/>
      <c r="G3" s="196"/>
      <c r="H3" s="76" t="s">
        <v>27</v>
      </c>
      <c r="I3" s="197">
        <f>F18+F39+M39</f>
        <v>0</v>
      </c>
      <c r="J3" s="198"/>
      <c r="K3" s="202"/>
      <c r="L3" s="191"/>
      <c r="M3" s="192"/>
    </row>
    <row r="4" spans="1:13" s="23" customFormat="1" ht="21" customHeight="1" x14ac:dyDescent="0.15">
      <c r="A4" s="181" t="s">
        <v>149</v>
      </c>
      <c r="B4" s="181"/>
      <c r="C4" s="181"/>
      <c r="D4" s="181"/>
      <c r="E4" s="181"/>
      <c r="F4" s="181"/>
      <c r="G4" s="181"/>
      <c r="H4" s="181"/>
      <c r="I4" s="181"/>
      <c r="J4" s="181"/>
      <c r="K4" s="181"/>
    </row>
    <row r="5" spans="1:13" s="23" customFormat="1" ht="21" customHeight="1" x14ac:dyDescent="0.15">
      <c r="A5" s="181" t="s">
        <v>28</v>
      </c>
      <c r="B5" s="181"/>
      <c r="C5" s="181"/>
      <c r="D5" s="181"/>
      <c r="E5" s="181"/>
      <c r="F5" s="181"/>
      <c r="G5" s="181"/>
      <c r="H5" s="181"/>
      <c r="I5" s="181"/>
      <c r="J5" s="181"/>
      <c r="K5" s="181"/>
    </row>
    <row r="6" spans="1:13" customFormat="1" ht="24.75" customHeight="1" x14ac:dyDescent="0.15">
      <c r="A6" s="10" t="s">
        <v>49</v>
      </c>
      <c r="B6" s="10"/>
      <c r="C6" s="5"/>
      <c r="D6" s="5"/>
      <c r="E6" s="5"/>
      <c r="F6" s="5"/>
      <c r="H6" s="10" t="s">
        <v>50</v>
      </c>
      <c r="I6" s="10"/>
      <c r="J6" s="5"/>
      <c r="K6" s="5"/>
      <c r="L6" s="5"/>
    </row>
    <row r="7" spans="1:13" customFormat="1" ht="24.75" customHeight="1" x14ac:dyDescent="0.2">
      <c r="A7" s="176" t="s">
        <v>31</v>
      </c>
      <c r="B7" s="176"/>
      <c r="C7" s="82" t="s">
        <v>32</v>
      </c>
      <c r="D7" s="82" t="s">
        <v>19</v>
      </c>
      <c r="E7" s="83" t="s">
        <v>33</v>
      </c>
      <c r="F7" s="82" t="s">
        <v>34</v>
      </c>
      <c r="G7" s="12"/>
      <c r="H7" s="176" t="s">
        <v>31</v>
      </c>
      <c r="I7" s="176"/>
      <c r="J7" s="82" t="s">
        <v>32</v>
      </c>
      <c r="K7" s="82" t="s">
        <v>19</v>
      </c>
      <c r="L7" s="83" t="s">
        <v>33</v>
      </c>
      <c r="M7" s="82" t="s">
        <v>34</v>
      </c>
    </row>
    <row r="8" spans="1:13" customFormat="1" ht="24.75" customHeight="1" x14ac:dyDescent="0.2">
      <c r="A8" s="176" t="s">
        <v>263</v>
      </c>
      <c r="B8" s="176"/>
      <c r="C8" s="84">
        <f>D8+E8</f>
        <v>6000</v>
      </c>
      <c r="D8" s="84">
        <v>2850</v>
      </c>
      <c r="E8" s="85">
        <v>3150</v>
      </c>
      <c r="F8" s="84"/>
      <c r="G8" s="12"/>
      <c r="H8" s="176" t="s">
        <v>274</v>
      </c>
      <c r="I8" s="176"/>
      <c r="J8" s="84">
        <f>K8+L8</f>
        <v>5600</v>
      </c>
      <c r="K8" s="84">
        <v>2300</v>
      </c>
      <c r="L8" s="85">
        <v>3300</v>
      </c>
      <c r="M8" s="84"/>
    </row>
    <row r="9" spans="1:13" s="1" customFormat="1" ht="24.75" customHeight="1" x14ac:dyDescent="0.2">
      <c r="A9" s="176" t="s">
        <v>264</v>
      </c>
      <c r="B9" s="176"/>
      <c r="C9" s="84">
        <f t="shared" ref="C9:C17" si="0">D9+E9</f>
        <v>4000</v>
      </c>
      <c r="D9" s="84">
        <v>1700</v>
      </c>
      <c r="E9" s="85">
        <v>2300</v>
      </c>
      <c r="F9" s="84"/>
      <c r="G9" s="17"/>
      <c r="H9" s="176" t="s">
        <v>319</v>
      </c>
      <c r="I9" s="176"/>
      <c r="J9" s="84">
        <f t="shared" ref="J9:J38" si="1">K9+L9</f>
        <v>3850</v>
      </c>
      <c r="K9" s="84">
        <v>1500</v>
      </c>
      <c r="L9" s="85">
        <v>2350</v>
      </c>
      <c r="M9" s="84"/>
    </row>
    <row r="10" spans="1:13" s="1" customFormat="1" ht="24.75" customHeight="1" x14ac:dyDescent="0.2">
      <c r="A10" s="176" t="s">
        <v>265</v>
      </c>
      <c r="B10" s="176"/>
      <c r="C10" s="84">
        <f t="shared" si="0"/>
        <v>5500</v>
      </c>
      <c r="D10" s="84">
        <v>2450</v>
      </c>
      <c r="E10" s="85">
        <v>3050</v>
      </c>
      <c r="F10" s="84"/>
      <c r="G10" s="17"/>
      <c r="H10" s="176" t="s">
        <v>275</v>
      </c>
      <c r="I10" s="176"/>
      <c r="J10" s="84">
        <f t="shared" si="1"/>
        <v>2600</v>
      </c>
      <c r="K10" s="84">
        <v>900</v>
      </c>
      <c r="L10" s="85">
        <v>1700</v>
      </c>
      <c r="M10" s="84"/>
    </row>
    <row r="11" spans="1:13" s="1" customFormat="1" ht="24.75" customHeight="1" x14ac:dyDescent="0.2">
      <c r="A11" s="176" t="s">
        <v>266</v>
      </c>
      <c r="B11" s="176"/>
      <c r="C11" s="84">
        <f t="shared" si="0"/>
        <v>2750</v>
      </c>
      <c r="D11" s="84">
        <v>1000</v>
      </c>
      <c r="E11" s="85">
        <v>1750</v>
      </c>
      <c r="F11" s="84"/>
      <c r="G11" s="17"/>
      <c r="H11" s="176" t="s">
        <v>332</v>
      </c>
      <c r="I11" s="176"/>
      <c r="J11" s="84">
        <f t="shared" si="1"/>
        <v>3850</v>
      </c>
      <c r="K11" s="84">
        <v>1250</v>
      </c>
      <c r="L11" s="85">
        <v>2600</v>
      </c>
      <c r="M11" s="84"/>
    </row>
    <row r="12" spans="1:13" s="1" customFormat="1" ht="24.75" customHeight="1" x14ac:dyDescent="0.2">
      <c r="A12" s="176" t="s">
        <v>267</v>
      </c>
      <c r="B12" s="176"/>
      <c r="C12" s="84">
        <f t="shared" si="0"/>
        <v>3650</v>
      </c>
      <c r="D12" s="84">
        <v>1600</v>
      </c>
      <c r="E12" s="85">
        <v>2050</v>
      </c>
      <c r="F12" s="84"/>
      <c r="G12" s="17"/>
      <c r="H12" s="176" t="s">
        <v>68</v>
      </c>
      <c r="I12" s="176"/>
      <c r="J12" s="84">
        <f t="shared" si="1"/>
        <v>4150</v>
      </c>
      <c r="K12" s="84">
        <v>1800</v>
      </c>
      <c r="L12" s="85">
        <v>2350</v>
      </c>
      <c r="M12" s="84"/>
    </row>
    <row r="13" spans="1:13" s="1" customFormat="1" ht="24.75" customHeight="1" x14ac:dyDescent="0.2">
      <c r="A13" s="176"/>
      <c r="B13" s="176"/>
      <c r="C13" s="84">
        <f t="shared" si="0"/>
        <v>0</v>
      </c>
      <c r="D13" s="84"/>
      <c r="E13" s="85"/>
      <c r="F13" s="84"/>
      <c r="G13" s="17"/>
      <c r="H13" s="176" t="s">
        <v>276</v>
      </c>
      <c r="I13" s="176"/>
      <c r="J13" s="84">
        <f t="shared" si="1"/>
        <v>5500</v>
      </c>
      <c r="K13" s="84">
        <v>2450</v>
      </c>
      <c r="L13" s="85">
        <v>3050</v>
      </c>
      <c r="M13" s="84"/>
    </row>
    <row r="14" spans="1:13" s="1" customFormat="1" ht="24.75" customHeight="1" x14ac:dyDescent="0.2">
      <c r="A14" s="176"/>
      <c r="B14" s="176"/>
      <c r="C14" s="84">
        <f t="shared" si="0"/>
        <v>0</v>
      </c>
      <c r="D14" s="84"/>
      <c r="E14" s="85"/>
      <c r="F14" s="84"/>
      <c r="G14" s="17"/>
      <c r="H14" s="176" t="s">
        <v>336</v>
      </c>
      <c r="I14" s="176"/>
      <c r="J14" s="84">
        <f t="shared" si="1"/>
        <v>5200</v>
      </c>
      <c r="K14" s="84">
        <v>2100</v>
      </c>
      <c r="L14" s="85">
        <v>3100</v>
      </c>
      <c r="M14" s="84"/>
    </row>
    <row r="15" spans="1:13" s="1" customFormat="1" ht="24.75" customHeight="1" x14ac:dyDescent="0.2">
      <c r="A15" s="176"/>
      <c r="B15" s="176"/>
      <c r="C15" s="84">
        <f t="shared" si="0"/>
        <v>0</v>
      </c>
      <c r="D15" s="84"/>
      <c r="E15" s="85">
        <v>0</v>
      </c>
      <c r="F15" s="84"/>
      <c r="G15" s="17"/>
      <c r="H15" s="176" t="s">
        <v>277</v>
      </c>
      <c r="I15" s="176"/>
      <c r="J15" s="84">
        <f t="shared" si="1"/>
        <v>6600</v>
      </c>
      <c r="K15" s="84">
        <v>2750</v>
      </c>
      <c r="L15" s="85">
        <v>3850</v>
      </c>
      <c r="M15" s="84"/>
    </row>
    <row r="16" spans="1:13" s="1" customFormat="1" ht="24.75" customHeight="1" x14ac:dyDescent="0.2">
      <c r="A16" s="176"/>
      <c r="B16" s="176"/>
      <c r="C16" s="84">
        <f t="shared" si="0"/>
        <v>0</v>
      </c>
      <c r="D16" s="84"/>
      <c r="E16" s="85">
        <v>0</v>
      </c>
      <c r="F16" s="84"/>
      <c r="G16" s="17"/>
      <c r="H16" s="176" t="s">
        <v>69</v>
      </c>
      <c r="I16" s="176"/>
      <c r="J16" s="84">
        <f t="shared" si="1"/>
        <v>2550</v>
      </c>
      <c r="K16" s="84">
        <v>1100</v>
      </c>
      <c r="L16" s="85">
        <v>1450</v>
      </c>
      <c r="M16" s="84"/>
    </row>
    <row r="17" spans="1:13" s="1" customFormat="1" ht="24.75" customHeight="1" x14ac:dyDescent="0.2">
      <c r="A17" s="176"/>
      <c r="B17" s="176"/>
      <c r="C17" s="84">
        <f t="shared" si="0"/>
        <v>0</v>
      </c>
      <c r="D17" s="84"/>
      <c r="E17" s="85">
        <v>0</v>
      </c>
      <c r="F17" s="84"/>
      <c r="G17" s="17"/>
      <c r="H17" s="176" t="s">
        <v>285</v>
      </c>
      <c r="I17" s="176"/>
      <c r="J17" s="84">
        <f t="shared" si="1"/>
        <v>3500</v>
      </c>
      <c r="K17" s="84">
        <v>1750</v>
      </c>
      <c r="L17" s="85">
        <v>1750</v>
      </c>
      <c r="M17" s="84"/>
    </row>
    <row r="18" spans="1:13" s="1" customFormat="1" ht="24.75" customHeight="1" x14ac:dyDescent="0.2">
      <c r="A18" s="176" t="s">
        <v>35</v>
      </c>
      <c r="B18" s="176"/>
      <c r="C18" s="84">
        <f>SUM(C8:C17)</f>
        <v>21900</v>
      </c>
      <c r="D18" s="84">
        <f>SUM(D8:D17)</f>
        <v>9600</v>
      </c>
      <c r="E18" s="85">
        <f>SUM(E8:E17)</f>
        <v>12300</v>
      </c>
      <c r="F18" s="86">
        <f>SUM(F8:F17)</f>
        <v>0</v>
      </c>
      <c r="G18" s="17"/>
      <c r="H18" s="176" t="s">
        <v>286</v>
      </c>
      <c r="I18" s="176"/>
      <c r="J18" s="84">
        <f t="shared" si="1"/>
        <v>4500</v>
      </c>
      <c r="K18" s="84">
        <v>2000</v>
      </c>
      <c r="L18" s="85">
        <v>2500</v>
      </c>
      <c r="M18" s="84"/>
    </row>
    <row r="19" spans="1:13" s="1" customFormat="1" ht="24.75" customHeight="1" x14ac:dyDescent="0.2">
      <c r="A19" s="18"/>
      <c r="B19" s="18"/>
      <c r="C19" s="19"/>
      <c r="D19" s="19"/>
      <c r="E19" s="20"/>
      <c r="F19" s="19"/>
      <c r="G19" s="17"/>
      <c r="H19" s="176" t="s">
        <v>278</v>
      </c>
      <c r="I19" s="176"/>
      <c r="J19" s="84">
        <f t="shared" si="1"/>
        <v>3500</v>
      </c>
      <c r="K19" s="84">
        <v>1550</v>
      </c>
      <c r="L19" s="85">
        <v>1950</v>
      </c>
      <c r="M19" s="84"/>
    </row>
    <row r="20" spans="1:13" s="1" customFormat="1" ht="24.75" customHeight="1" x14ac:dyDescent="0.2">
      <c r="A20" s="21" t="s">
        <v>51</v>
      </c>
      <c r="B20" s="17"/>
      <c r="C20" s="17"/>
      <c r="D20" s="17"/>
      <c r="E20" s="17"/>
      <c r="F20" s="17"/>
      <c r="G20" s="17"/>
      <c r="H20" s="176" t="s">
        <v>279</v>
      </c>
      <c r="I20" s="176"/>
      <c r="J20" s="84">
        <f t="shared" si="1"/>
        <v>3550</v>
      </c>
      <c r="K20" s="84">
        <v>1400</v>
      </c>
      <c r="L20" s="85">
        <v>2150</v>
      </c>
      <c r="M20" s="84"/>
    </row>
    <row r="21" spans="1:13" s="1" customFormat="1" ht="24.75" customHeight="1" x14ac:dyDescent="0.2">
      <c r="A21" s="176" t="s">
        <v>31</v>
      </c>
      <c r="B21" s="176"/>
      <c r="C21" s="82" t="s">
        <v>32</v>
      </c>
      <c r="D21" s="82" t="s">
        <v>19</v>
      </c>
      <c r="E21" s="83" t="s">
        <v>33</v>
      </c>
      <c r="F21" s="82" t="s">
        <v>34</v>
      </c>
      <c r="G21" s="17"/>
      <c r="H21" s="176" t="s">
        <v>320</v>
      </c>
      <c r="I21" s="176"/>
      <c r="J21" s="84">
        <f t="shared" si="1"/>
        <v>3850</v>
      </c>
      <c r="K21" s="84">
        <v>1800</v>
      </c>
      <c r="L21" s="85">
        <v>2050</v>
      </c>
      <c r="M21" s="84"/>
    </row>
    <row r="22" spans="1:13" s="1" customFormat="1" ht="24.75" customHeight="1" x14ac:dyDescent="0.2">
      <c r="A22" s="176" t="s">
        <v>268</v>
      </c>
      <c r="B22" s="176"/>
      <c r="C22" s="84">
        <f>D22+E22</f>
        <v>4350</v>
      </c>
      <c r="D22" s="84">
        <v>1850</v>
      </c>
      <c r="E22" s="85">
        <v>2500</v>
      </c>
      <c r="F22" s="84"/>
      <c r="G22" s="17"/>
      <c r="H22" s="176" t="s">
        <v>280</v>
      </c>
      <c r="I22" s="176"/>
      <c r="J22" s="84">
        <f t="shared" si="1"/>
        <v>3800</v>
      </c>
      <c r="K22" s="84">
        <v>1500</v>
      </c>
      <c r="L22" s="85">
        <v>2300</v>
      </c>
      <c r="M22" s="84"/>
    </row>
    <row r="23" spans="1:13" s="1" customFormat="1" ht="24.75" customHeight="1" x14ac:dyDescent="0.2">
      <c r="A23" s="176" t="s">
        <v>269</v>
      </c>
      <c r="B23" s="176"/>
      <c r="C23" s="84">
        <f t="shared" ref="C23:C38" si="2">D23+E23</f>
        <v>4750</v>
      </c>
      <c r="D23" s="84">
        <v>1750</v>
      </c>
      <c r="E23" s="85">
        <v>3000</v>
      </c>
      <c r="F23" s="84"/>
      <c r="G23" s="17"/>
      <c r="H23" s="176" t="s">
        <v>281</v>
      </c>
      <c r="I23" s="176"/>
      <c r="J23" s="84">
        <f t="shared" si="1"/>
        <v>3250</v>
      </c>
      <c r="K23" s="84">
        <v>1500</v>
      </c>
      <c r="L23" s="85">
        <v>1750</v>
      </c>
      <c r="M23" s="84"/>
    </row>
    <row r="24" spans="1:13" s="1" customFormat="1" ht="24.75" customHeight="1" x14ac:dyDescent="0.2">
      <c r="A24" s="176" t="s">
        <v>270</v>
      </c>
      <c r="B24" s="176"/>
      <c r="C24" s="84">
        <f t="shared" si="2"/>
        <v>2700</v>
      </c>
      <c r="D24" s="84">
        <v>1400</v>
      </c>
      <c r="E24" s="85">
        <v>1300</v>
      </c>
      <c r="F24" s="84"/>
      <c r="G24" s="17"/>
      <c r="H24" s="176" t="s">
        <v>282</v>
      </c>
      <c r="I24" s="176"/>
      <c r="J24" s="84">
        <f t="shared" si="1"/>
        <v>8000</v>
      </c>
      <c r="K24" s="84">
        <v>2950</v>
      </c>
      <c r="L24" s="85">
        <v>5050</v>
      </c>
      <c r="M24" s="84"/>
    </row>
    <row r="25" spans="1:13" s="1" customFormat="1" ht="24.75" customHeight="1" x14ac:dyDescent="0.2">
      <c r="A25" s="176" t="s">
        <v>318</v>
      </c>
      <c r="B25" s="176"/>
      <c r="C25" s="84">
        <f t="shared" si="2"/>
        <v>6100</v>
      </c>
      <c r="D25" s="84">
        <v>2250</v>
      </c>
      <c r="E25" s="85">
        <v>3850</v>
      </c>
      <c r="F25" s="84"/>
      <c r="G25" s="17"/>
      <c r="H25" s="176" t="s">
        <v>354</v>
      </c>
      <c r="I25" s="176"/>
      <c r="J25" s="84">
        <f t="shared" si="1"/>
        <v>5350</v>
      </c>
      <c r="K25" s="84">
        <v>1950</v>
      </c>
      <c r="L25" s="85">
        <v>3400</v>
      </c>
      <c r="M25" s="84"/>
    </row>
    <row r="26" spans="1:13" s="1" customFormat="1" ht="24.75" customHeight="1" x14ac:dyDescent="0.2">
      <c r="A26" s="176" t="s">
        <v>271</v>
      </c>
      <c r="B26" s="176"/>
      <c r="C26" s="84">
        <f t="shared" si="2"/>
        <v>5300</v>
      </c>
      <c r="D26" s="84">
        <v>1550</v>
      </c>
      <c r="E26" s="85">
        <v>3750</v>
      </c>
      <c r="F26" s="84"/>
      <c r="G26" s="17"/>
      <c r="H26" s="176" t="s">
        <v>283</v>
      </c>
      <c r="I26" s="176"/>
      <c r="J26" s="84">
        <f t="shared" si="1"/>
        <v>2900</v>
      </c>
      <c r="K26" s="84">
        <v>1050</v>
      </c>
      <c r="L26" s="85">
        <v>1850</v>
      </c>
      <c r="M26" s="84"/>
    </row>
    <row r="27" spans="1:13" s="1" customFormat="1" ht="24.75" customHeight="1" x14ac:dyDescent="0.2">
      <c r="A27" s="176" t="s">
        <v>141</v>
      </c>
      <c r="B27" s="176"/>
      <c r="C27" s="84">
        <f t="shared" si="2"/>
        <v>3900</v>
      </c>
      <c r="D27" s="84">
        <v>1400</v>
      </c>
      <c r="E27" s="85">
        <v>2500</v>
      </c>
      <c r="F27" s="84"/>
      <c r="G27" s="17"/>
      <c r="H27" s="176" t="s">
        <v>284</v>
      </c>
      <c r="I27" s="176"/>
      <c r="J27" s="84">
        <f t="shared" si="1"/>
        <v>2150</v>
      </c>
      <c r="K27" s="84">
        <v>850</v>
      </c>
      <c r="L27" s="85">
        <v>1300</v>
      </c>
      <c r="M27" s="84"/>
    </row>
    <row r="28" spans="1:13" s="1" customFormat="1" ht="24.75" customHeight="1" x14ac:dyDescent="0.2">
      <c r="A28" s="176" t="s">
        <v>338</v>
      </c>
      <c r="B28" s="176"/>
      <c r="C28" s="84">
        <f t="shared" si="2"/>
        <v>4600</v>
      </c>
      <c r="D28" s="84">
        <v>1850</v>
      </c>
      <c r="E28" s="85">
        <v>2750</v>
      </c>
      <c r="F28" s="84"/>
      <c r="G28" s="17"/>
      <c r="H28" s="176"/>
      <c r="I28" s="176"/>
      <c r="J28" s="84">
        <f t="shared" si="1"/>
        <v>0</v>
      </c>
      <c r="K28" s="84"/>
      <c r="L28" s="85"/>
      <c r="M28" s="84"/>
    </row>
    <row r="29" spans="1:13" s="1" customFormat="1" ht="24.75" customHeight="1" x14ac:dyDescent="0.2">
      <c r="A29" s="176" t="s">
        <v>65</v>
      </c>
      <c r="B29" s="176"/>
      <c r="C29" s="84">
        <f t="shared" si="2"/>
        <v>3900</v>
      </c>
      <c r="D29" s="84">
        <v>1500</v>
      </c>
      <c r="E29" s="85">
        <v>2400</v>
      </c>
      <c r="F29" s="84"/>
      <c r="G29" s="17"/>
      <c r="H29" s="177"/>
      <c r="I29" s="178"/>
      <c r="J29" s="84"/>
      <c r="K29" s="84"/>
      <c r="L29" s="85"/>
      <c r="M29" s="84"/>
    </row>
    <row r="30" spans="1:13" s="1" customFormat="1" ht="24.75" customHeight="1" x14ac:dyDescent="0.2">
      <c r="A30" s="176" t="s">
        <v>66</v>
      </c>
      <c r="B30" s="176"/>
      <c r="C30" s="84">
        <f t="shared" si="2"/>
        <v>2750</v>
      </c>
      <c r="D30" s="84">
        <v>1050</v>
      </c>
      <c r="E30" s="85">
        <v>1700</v>
      </c>
      <c r="F30" s="84"/>
      <c r="G30" s="17"/>
      <c r="H30" s="176"/>
      <c r="I30" s="176"/>
      <c r="J30" s="84"/>
      <c r="K30" s="84"/>
      <c r="L30" s="85"/>
      <c r="M30" s="84"/>
    </row>
    <row r="31" spans="1:13" s="1" customFormat="1" ht="24.75" customHeight="1" x14ac:dyDescent="0.2">
      <c r="A31" s="176" t="s">
        <v>272</v>
      </c>
      <c r="B31" s="176"/>
      <c r="C31" s="84">
        <f t="shared" si="2"/>
        <v>6100</v>
      </c>
      <c r="D31" s="84">
        <v>2950</v>
      </c>
      <c r="E31" s="85">
        <v>3150</v>
      </c>
      <c r="F31" s="84"/>
      <c r="G31" s="17"/>
      <c r="H31" s="176"/>
      <c r="I31" s="176"/>
      <c r="J31" s="84"/>
      <c r="K31" s="84"/>
      <c r="L31" s="85"/>
      <c r="M31" s="84"/>
    </row>
    <row r="32" spans="1:13" s="1" customFormat="1" ht="24.75" customHeight="1" x14ac:dyDescent="0.2">
      <c r="A32" s="176" t="s">
        <v>273</v>
      </c>
      <c r="B32" s="176"/>
      <c r="C32" s="84">
        <f t="shared" si="2"/>
        <v>3450</v>
      </c>
      <c r="D32" s="84">
        <v>1450</v>
      </c>
      <c r="E32" s="85">
        <v>2000</v>
      </c>
      <c r="F32" s="84"/>
      <c r="G32" s="17"/>
      <c r="H32" s="176"/>
      <c r="I32" s="176"/>
      <c r="J32" s="84"/>
      <c r="K32" s="84"/>
      <c r="L32" s="85"/>
      <c r="M32" s="84"/>
    </row>
    <row r="33" spans="1:13" s="1" customFormat="1" ht="24.75" customHeight="1" x14ac:dyDescent="0.2">
      <c r="A33" s="176" t="s">
        <v>67</v>
      </c>
      <c r="B33" s="176"/>
      <c r="C33" s="84">
        <f t="shared" si="2"/>
        <v>3250</v>
      </c>
      <c r="D33" s="84">
        <v>1300</v>
      </c>
      <c r="E33" s="85">
        <v>1950</v>
      </c>
      <c r="F33" s="84"/>
      <c r="G33" s="17"/>
      <c r="H33" s="176"/>
      <c r="I33" s="176"/>
      <c r="J33" s="84"/>
      <c r="K33" s="84"/>
      <c r="L33" s="85"/>
      <c r="M33" s="84"/>
    </row>
    <row r="34" spans="1:13" s="1" customFormat="1" ht="24.75" customHeight="1" x14ac:dyDescent="0.2">
      <c r="A34" s="177"/>
      <c r="B34" s="178"/>
      <c r="C34" s="84"/>
      <c r="D34" s="84"/>
      <c r="E34" s="85"/>
      <c r="F34" s="84"/>
      <c r="G34" s="17"/>
      <c r="H34" s="176"/>
      <c r="I34" s="176"/>
      <c r="J34" s="84"/>
      <c r="K34" s="84"/>
      <c r="L34" s="85"/>
      <c r="M34" s="84"/>
    </row>
    <row r="35" spans="1:13" s="1" customFormat="1" ht="24.75" customHeight="1" x14ac:dyDescent="0.2">
      <c r="A35" s="177"/>
      <c r="B35" s="178"/>
      <c r="C35" s="84"/>
      <c r="D35" s="84"/>
      <c r="E35" s="85"/>
      <c r="F35" s="84"/>
      <c r="G35" s="17"/>
      <c r="H35" s="176"/>
      <c r="I35" s="176"/>
      <c r="J35" s="84">
        <f t="shared" si="1"/>
        <v>0</v>
      </c>
      <c r="K35" s="84"/>
      <c r="L35" s="85"/>
      <c r="M35" s="84"/>
    </row>
    <row r="36" spans="1:13" s="1" customFormat="1" ht="24.75" customHeight="1" x14ac:dyDescent="0.2">
      <c r="A36" s="176"/>
      <c r="B36" s="176"/>
      <c r="C36" s="84"/>
      <c r="D36" s="84"/>
      <c r="E36" s="85"/>
      <c r="F36" s="84"/>
      <c r="G36" s="17"/>
      <c r="H36" s="176"/>
      <c r="I36" s="176"/>
      <c r="J36" s="84">
        <f t="shared" si="1"/>
        <v>0</v>
      </c>
      <c r="K36" s="84"/>
      <c r="L36" s="85"/>
      <c r="M36" s="84"/>
    </row>
    <row r="37" spans="1:13" s="7" customFormat="1" ht="24.75" customHeight="1" x14ac:dyDescent="0.15">
      <c r="A37" s="176"/>
      <c r="B37" s="176"/>
      <c r="C37" s="84">
        <f t="shared" si="2"/>
        <v>0</v>
      </c>
      <c r="D37" s="84"/>
      <c r="E37" s="85"/>
      <c r="F37" s="84"/>
      <c r="G37" s="22"/>
      <c r="H37" s="176"/>
      <c r="I37" s="176"/>
      <c r="J37" s="84">
        <f t="shared" si="1"/>
        <v>0</v>
      </c>
      <c r="K37" s="84"/>
      <c r="L37" s="85"/>
      <c r="M37" s="84"/>
    </row>
    <row r="38" spans="1:13" s="7" customFormat="1" ht="24.75" customHeight="1" x14ac:dyDescent="0.15">
      <c r="A38" s="176"/>
      <c r="B38" s="176"/>
      <c r="C38" s="84">
        <f t="shared" si="2"/>
        <v>0</v>
      </c>
      <c r="D38" s="84"/>
      <c r="E38" s="85">
        <v>0</v>
      </c>
      <c r="F38" s="84"/>
      <c r="G38" s="22"/>
      <c r="H38" s="176"/>
      <c r="I38" s="176"/>
      <c r="J38" s="84">
        <f t="shared" si="1"/>
        <v>0</v>
      </c>
      <c r="K38" s="84"/>
      <c r="L38" s="85">
        <v>0</v>
      </c>
      <c r="M38" s="84"/>
    </row>
    <row r="39" spans="1:13" s="7" customFormat="1" ht="24.75" customHeight="1" x14ac:dyDescent="0.15">
      <c r="A39" s="176" t="s">
        <v>35</v>
      </c>
      <c r="B39" s="176"/>
      <c r="C39" s="84">
        <f>SUM(C22:C38)</f>
        <v>51150</v>
      </c>
      <c r="D39" s="84">
        <f>SUM(D22:D38)</f>
        <v>20300</v>
      </c>
      <c r="E39" s="85">
        <f>SUM(E22:E38)</f>
        <v>30850</v>
      </c>
      <c r="F39" s="86">
        <f>SUM(F22:F38)</f>
        <v>0</v>
      </c>
      <c r="G39" s="22"/>
      <c r="H39" s="176" t="s">
        <v>35</v>
      </c>
      <c r="I39" s="176"/>
      <c r="J39" s="84">
        <f>SUM(J8:J38)</f>
        <v>84250</v>
      </c>
      <c r="K39" s="84">
        <f>SUM(K8:K38)</f>
        <v>34450</v>
      </c>
      <c r="L39" s="85">
        <f>SUM(L8:L38)</f>
        <v>49800</v>
      </c>
      <c r="M39" s="86">
        <f>SUM(M8:M38)</f>
        <v>0</v>
      </c>
    </row>
    <row r="40" spans="1:13" customFormat="1" ht="24.75" customHeight="1" x14ac:dyDescent="0.15">
      <c r="A40" s="11"/>
      <c r="B40" s="11"/>
      <c r="C40" s="11"/>
      <c r="D40" s="11"/>
      <c r="E40" s="11"/>
      <c r="F40" s="11"/>
      <c r="G40" s="11"/>
      <c r="H40" s="11"/>
      <c r="I40" s="11"/>
      <c r="K40" s="42"/>
      <c r="L40" s="180" t="s">
        <v>55</v>
      </c>
      <c r="M40" s="180"/>
    </row>
    <row r="41" spans="1:13" customFormat="1" ht="24.75" customHeight="1" x14ac:dyDescent="0.15">
      <c r="A41" s="11"/>
      <c r="B41" s="11"/>
      <c r="C41" s="11"/>
      <c r="D41" s="11"/>
      <c r="E41" s="11"/>
      <c r="F41" s="11"/>
      <c r="G41" s="11"/>
      <c r="H41" s="11"/>
      <c r="I41" s="11"/>
      <c r="J41" s="11"/>
      <c r="K41" s="43" t="s">
        <v>37</v>
      </c>
      <c r="L41" s="179" t="str">
        <f>名古屋市!E25</f>
        <v>２０２５年５月</v>
      </c>
      <c r="M41" s="179"/>
    </row>
    <row r="42" spans="1:13" ht="24.75" customHeight="1" x14ac:dyDescent="0.15"/>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sheetData>
  <mergeCells count="77">
    <mergeCell ref="H15:I15"/>
    <mergeCell ref="H16:I16"/>
    <mergeCell ref="H10:I10"/>
    <mergeCell ref="H11:I11"/>
    <mergeCell ref="H12:I12"/>
    <mergeCell ref="H13:I13"/>
    <mergeCell ref="H14:I14"/>
    <mergeCell ref="A10:B10"/>
    <mergeCell ref="A15:B15"/>
    <mergeCell ref="A16:B16"/>
    <mergeCell ref="A17:B17"/>
    <mergeCell ref="A11:B11"/>
    <mergeCell ref="A12:B12"/>
    <mergeCell ref="A13:B13"/>
    <mergeCell ref="A14:B14"/>
    <mergeCell ref="A7:B7"/>
    <mergeCell ref="H7:I7"/>
    <mergeCell ref="A8:B8"/>
    <mergeCell ref="H8:I8"/>
    <mergeCell ref="A9:B9"/>
    <mergeCell ref="H9:I9"/>
    <mergeCell ref="A4:K4"/>
    <mergeCell ref="A5:K5"/>
    <mergeCell ref="A1:M1"/>
    <mergeCell ref="B2:C2"/>
    <mergeCell ref="E2:G2"/>
    <mergeCell ref="I2:J2"/>
    <mergeCell ref="L2:M3"/>
    <mergeCell ref="B3:C3"/>
    <mergeCell ref="E3:G3"/>
    <mergeCell ref="I3:J3"/>
    <mergeCell ref="K2:K3"/>
    <mergeCell ref="A18:B18"/>
    <mergeCell ref="L41:M41"/>
    <mergeCell ref="H38:I38"/>
    <mergeCell ref="H39:I39"/>
    <mergeCell ref="L40:M40"/>
    <mergeCell ref="H27:I27"/>
    <mergeCell ref="H37:I37"/>
    <mergeCell ref="H35:I35"/>
    <mergeCell ref="H28:I28"/>
    <mergeCell ref="H36:I36"/>
    <mergeCell ref="A39:B39"/>
    <mergeCell ref="A28:B28"/>
    <mergeCell ref="A29:B29"/>
    <mergeCell ref="A32:B32"/>
    <mergeCell ref="A33:B33"/>
    <mergeCell ref="H31:I31"/>
    <mergeCell ref="A37:B37"/>
    <mergeCell ref="A30:B30"/>
    <mergeCell ref="A31:B31"/>
    <mergeCell ref="A38:B38"/>
    <mergeCell ref="H34:I34"/>
    <mergeCell ref="H32:I32"/>
    <mergeCell ref="H33:I33"/>
    <mergeCell ref="A35:B35"/>
    <mergeCell ref="A36:B36"/>
    <mergeCell ref="A34:B34"/>
    <mergeCell ref="H30:I30"/>
    <mergeCell ref="A21:B21"/>
    <mergeCell ref="A22:B22"/>
    <mergeCell ref="A23:B23"/>
    <mergeCell ref="A24:B24"/>
    <mergeCell ref="A27:B27"/>
    <mergeCell ref="A26:B26"/>
    <mergeCell ref="A25:B25"/>
    <mergeCell ref="H29:I29"/>
    <mergeCell ref="H25:I25"/>
    <mergeCell ref="H26:I26"/>
    <mergeCell ref="H17:I17"/>
    <mergeCell ref="H21:I21"/>
    <mergeCell ref="H22:I22"/>
    <mergeCell ref="H23:I23"/>
    <mergeCell ref="H24:I24"/>
    <mergeCell ref="H18:I18"/>
    <mergeCell ref="H19:I19"/>
    <mergeCell ref="H20:I20"/>
  </mergeCells>
  <phoneticPr fontId="2"/>
  <printOptions horizontalCentered="1" verticalCentered="1"/>
  <pageMargins left="0.46" right="0.32" top="0.53" bottom="0.71" header="0.62" footer="0.43307086614173229"/>
  <pageSetup paperSize="9" scale="70" orientation="portrait" vertic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4FDE-8CC7-4959-80AF-48E0653FFBD5}">
  <sheetPr>
    <tabColor rgb="FF92D050"/>
    <pageSetUpPr fitToPage="1"/>
  </sheetPr>
  <dimension ref="A1:F117"/>
  <sheetViews>
    <sheetView zoomScale="75" zoomScaleNormal="100" zoomScaleSheetLayoutView="75" workbookViewId="0"/>
  </sheetViews>
  <sheetFormatPr defaultRowHeight="20.100000000000001" customHeight="1" x14ac:dyDescent="0.15"/>
  <cols>
    <col min="1" max="1" width="22.5" style="3" customWidth="1"/>
    <col min="2" max="5" width="20.625" style="3" customWidth="1"/>
    <col min="6" max="16384" width="9" style="3"/>
  </cols>
  <sheetData>
    <row r="1" spans="1:6" ht="30" customHeight="1" x14ac:dyDescent="0.15">
      <c r="A1" s="60" t="s">
        <v>21</v>
      </c>
      <c r="B1" s="64" t="str">
        <f>名古屋市!B1</f>
        <v>　　月　　日（　　）</v>
      </c>
      <c r="C1" s="66" t="s">
        <v>22</v>
      </c>
      <c r="D1" s="170">
        <f>名古屋市!D1</f>
        <v>0</v>
      </c>
      <c r="E1" s="171"/>
    </row>
    <row r="2" spans="1:6" ht="30" customHeight="1" x14ac:dyDescent="0.15">
      <c r="A2" s="61" t="s">
        <v>143</v>
      </c>
      <c r="B2" s="64" t="str">
        <f>名古屋市!B2</f>
        <v>　　月　　日（　　）</v>
      </c>
      <c r="C2" s="67" t="s">
        <v>26</v>
      </c>
      <c r="D2" s="172">
        <f>名古屋市!D2</f>
        <v>0</v>
      </c>
      <c r="E2" s="173"/>
      <c r="F2" s="40"/>
    </row>
    <row r="3" spans="1:6" ht="30" customHeight="1" thickBot="1" x14ac:dyDescent="0.2">
      <c r="A3" s="62" t="s">
        <v>23</v>
      </c>
      <c r="B3" s="65">
        <f>名古屋市!B3</f>
        <v>0</v>
      </c>
      <c r="C3" s="65" t="s">
        <v>24</v>
      </c>
      <c r="D3" s="174">
        <f>名古屋市!D3</f>
        <v>0</v>
      </c>
      <c r="E3" s="175"/>
      <c r="F3" s="40"/>
    </row>
    <row r="4" spans="1:6" ht="30" customHeight="1" x14ac:dyDescent="0.15"/>
    <row r="5" spans="1:6" ht="24.75" customHeight="1" thickBot="1" x14ac:dyDescent="0.2">
      <c r="A5" s="203" t="s">
        <v>355</v>
      </c>
      <c r="B5" s="203"/>
      <c r="C5" s="203"/>
      <c r="D5" s="203"/>
      <c r="E5" s="203"/>
    </row>
    <row r="6" spans="1:6" ht="24.75" customHeight="1" thickBot="1" x14ac:dyDescent="0.2">
      <c r="A6" s="101" t="s">
        <v>17</v>
      </c>
      <c r="B6" s="102" t="s">
        <v>32</v>
      </c>
      <c r="C6" s="103" t="s">
        <v>19</v>
      </c>
      <c r="D6" s="103" t="s">
        <v>33</v>
      </c>
      <c r="E6" s="104" t="s">
        <v>34</v>
      </c>
    </row>
    <row r="7" spans="1:6" ht="24.75" customHeight="1" x14ac:dyDescent="0.15">
      <c r="A7" s="105" t="s">
        <v>356</v>
      </c>
      <c r="B7" s="106">
        <f>一宮!J22</f>
        <v>135800</v>
      </c>
      <c r="C7" s="107">
        <f>一宮!K22</f>
        <v>61050</v>
      </c>
      <c r="D7" s="108">
        <f>一宮!L22</f>
        <v>74750</v>
      </c>
      <c r="E7" s="109">
        <f>一宮!I3</f>
        <v>0</v>
      </c>
    </row>
    <row r="8" spans="1:6" ht="24.75" customHeight="1" x14ac:dyDescent="0.15">
      <c r="A8" s="110" t="s">
        <v>357</v>
      </c>
      <c r="B8" s="106">
        <f>稲沢・津島・愛西市・弥富・あま・海部!C23</f>
        <v>53100</v>
      </c>
      <c r="C8" s="106">
        <f>稲沢・津島・愛西市・弥富・あま・海部!D23</f>
        <v>25100</v>
      </c>
      <c r="D8" s="108">
        <f>稲沢・津島・愛西市・弥富・あま・海部!E23</f>
        <v>28000</v>
      </c>
      <c r="E8" s="109">
        <f>稲沢・津島・愛西市・弥富・あま・海部!F23</f>
        <v>0</v>
      </c>
    </row>
    <row r="9" spans="1:6" ht="24.75" customHeight="1" x14ac:dyDescent="0.15">
      <c r="A9" s="110" t="s">
        <v>358</v>
      </c>
      <c r="B9" s="106">
        <f>稲沢・津島・愛西市・弥富・あま・海部!C32</f>
        <v>25750</v>
      </c>
      <c r="C9" s="106">
        <f>稲沢・津島・愛西市・弥富・あま・海部!D32</f>
        <v>12250</v>
      </c>
      <c r="D9" s="108">
        <f>稲沢・津島・愛西市・弥富・あま・海部!E32</f>
        <v>13500</v>
      </c>
      <c r="E9" s="109">
        <f>稲沢・津島・愛西市・弥富・あま・海部!F32</f>
        <v>0</v>
      </c>
    </row>
    <row r="10" spans="1:6" ht="24.75" customHeight="1" x14ac:dyDescent="0.15">
      <c r="A10" s="110" t="s">
        <v>359</v>
      </c>
      <c r="B10" s="106">
        <f>稲沢・津島・愛西市・弥富・あま・海部!J14</f>
        <v>21550</v>
      </c>
      <c r="C10" s="106">
        <f>稲沢・津島・愛西市・弥富・あま・海部!K14</f>
        <v>11150</v>
      </c>
      <c r="D10" s="108">
        <f>稲沢・津島・愛西市・弥富・あま・海部!L14</f>
        <v>10400</v>
      </c>
      <c r="E10" s="109">
        <f>稲沢・津島・愛西市・弥富・あま・海部!M14</f>
        <v>0</v>
      </c>
    </row>
    <row r="11" spans="1:6" ht="24.75" customHeight="1" x14ac:dyDescent="0.15">
      <c r="A11" s="110" t="s">
        <v>360</v>
      </c>
      <c r="B11" s="106">
        <f>稲沢・津島・愛西市・弥富・あま・海部!C40</f>
        <v>17250</v>
      </c>
      <c r="C11" s="106">
        <f>稲沢・津島・愛西市・弥富・あま・海部!D40</f>
        <v>7900</v>
      </c>
      <c r="D11" s="108">
        <f>稲沢・津島・愛西市・弥富・あま・海部!E40</f>
        <v>9350</v>
      </c>
      <c r="E11" s="109">
        <f>稲沢・津島・愛西市・弥富・あま・海部!F40</f>
        <v>0</v>
      </c>
    </row>
    <row r="12" spans="1:6" ht="24.75" customHeight="1" x14ac:dyDescent="0.15">
      <c r="A12" s="110" t="s">
        <v>361</v>
      </c>
      <c r="B12" s="106">
        <f>稲沢・津島・愛西市・弥富・あま・海部!J26</f>
        <v>30150</v>
      </c>
      <c r="C12" s="106">
        <f>稲沢・津島・愛西市・弥富・あま・海部!K26</f>
        <v>13400</v>
      </c>
      <c r="D12" s="108">
        <f>稲沢・津島・愛西市・弥富・あま・海部!L26</f>
        <v>16750</v>
      </c>
      <c r="E12" s="109">
        <f>稲沢・津島・愛西市・弥富・あま・海部!M26</f>
        <v>0</v>
      </c>
    </row>
    <row r="13" spans="1:6" ht="24.75" customHeight="1" x14ac:dyDescent="0.15">
      <c r="A13" s="110" t="s">
        <v>362</v>
      </c>
      <c r="B13" s="106">
        <f>稲沢・津島・愛西市・弥富・あま・海部!J40</f>
        <v>28550</v>
      </c>
      <c r="C13" s="106">
        <f>稲沢・津島・愛西市・弥富・あま・海部!K40</f>
        <v>11900</v>
      </c>
      <c r="D13" s="108">
        <f>稲沢・津島・愛西市・弥富・あま・海部!L40</f>
        <v>16650</v>
      </c>
      <c r="E13" s="109">
        <f>稲沢・津島・愛西市・弥富・あま・海部!M40</f>
        <v>0</v>
      </c>
    </row>
    <row r="14" spans="1:6" ht="24.75" customHeight="1" x14ac:dyDescent="0.15">
      <c r="A14" s="110" t="s">
        <v>363</v>
      </c>
      <c r="B14" s="106">
        <f>清須・北名古屋・西春日井・岩倉・江南・丹羽!C16</f>
        <v>30300</v>
      </c>
      <c r="C14" s="106">
        <f>清須・北名古屋・西春日井・岩倉・江南・丹羽!D16</f>
        <v>11700</v>
      </c>
      <c r="D14" s="108">
        <f>清須・北名古屋・西春日井・岩倉・江南・丹羽!E16</f>
        <v>18600</v>
      </c>
      <c r="E14" s="109">
        <f>清須・北名古屋・西春日井・岩倉・江南・丹羽!F16</f>
        <v>0</v>
      </c>
    </row>
    <row r="15" spans="1:6" ht="24.75" customHeight="1" x14ac:dyDescent="0.15">
      <c r="A15" s="110" t="s">
        <v>364</v>
      </c>
      <c r="B15" s="106">
        <f>清須・北名古屋・西春日井・岩倉・江南・丹羽!C22</f>
        <v>33900</v>
      </c>
      <c r="C15" s="106">
        <f>清須・北名古屋・西春日井・岩倉・江南・丹羽!D22</f>
        <v>13500</v>
      </c>
      <c r="D15" s="108">
        <f>清須・北名古屋・西春日井・岩倉・江南・丹羽!E22</f>
        <v>20400</v>
      </c>
      <c r="E15" s="109">
        <f>清須・北名古屋・西春日井・岩倉・江南・丹羽!F22</f>
        <v>0</v>
      </c>
    </row>
    <row r="16" spans="1:6" ht="24.75" customHeight="1" x14ac:dyDescent="0.15">
      <c r="A16" s="110" t="s">
        <v>365</v>
      </c>
      <c r="B16" s="106">
        <f>清須・北名古屋・西春日井・岩倉・江南・丹羽!C29</f>
        <v>5800</v>
      </c>
      <c r="C16" s="106">
        <f>清須・北名古屋・西春日井・岩倉・江南・丹羽!D29</f>
        <v>2300</v>
      </c>
      <c r="D16" s="108">
        <f>清須・北名古屋・西春日井・岩倉・江南・丹羽!E29</f>
        <v>3500</v>
      </c>
      <c r="E16" s="109">
        <f>清須・北名古屋・西春日井・岩倉・江南・丹羽!F29</f>
        <v>0</v>
      </c>
    </row>
    <row r="17" spans="1:5" ht="24.75" customHeight="1" x14ac:dyDescent="0.15">
      <c r="A17" s="110" t="s">
        <v>366</v>
      </c>
      <c r="B17" s="106">
        <f>清須・北名古屋・西春日井・岩倉・江南・丹羽!C37</f>
        <v>17750</v>
      </c>
      <c r="C17" s="106">
        <f>清須・北名古屋・西春日井・岩倉・江南・丹羽!D37</f>
        <v>6950</v>
      </c>
      <c r="D17" s="108">
        <f>清須・北名古屋・西春日井・岩倉・江南・丹羽!E37</f>
        <v>10800</v>
      </c>
      <c r="E17" s="109">
        <f>清須・北名古屋・西春日井・岩倉・江南・丹羽!F37</f>
        <v>0</v>
      </c>
    </row>
    <row r="18" spans="1:5" ht="24.75" customHeight="1" x14ac:dyDescent="0.15">
      <c r="A18" s="110" t="s">
        <v>367</v>
      </c>
      <c r="B18" s="106">
        <f>清須・北名古屋・西春日井・岩倉・江南・丹羽!J22</f>
        <v>35650</v>
      </c>
      <c r="C18" s="106">
        <f>清須・北名古屋・西春日井・岩倉・江南・丹羽!K22</f>
        <v>16500</v>
      </c>
      <c r="D18" s="108">
        <f>清須・北名古屋・西春日井・岩倉・江南・丹羽!L22</f>
        <v>19150</v>
      </c>
      <c r="E18" s="109">
        <f>清須・北名古屋・西春日井・岩倉・江南・丹羽!M22</f>
        <v>0</v>
      </c>
    </row>
    <row r="19" spans="1:5" ht="24.75" customHeight="1" x14ac:dyDescent="0.15">
      <c r="A19" s="110" t="s">
        <v>368</v>
      </c>
      <c r="B19" s="106">
        <f>清須・北名古屋・西春日井・岩倉・江南・丹羽!J37</f>
        <v>21450</v>
      </c>
      <c r="C19" s="106">
        <f>清須・北名古屋・西春日井・岩倉・江南・丹羽!K37</f>
        <v>10000</v>
      </c>
      <c r="D19" s="108">
        <f>清須・北名古屋・西春日井・岩倉・江南・丹羽!L37</f>
        <v>11450</v>
      </c>
      <c r="E19" s="109">
        <f>清須・北名古屋・西春日井・岩倉・江南・丹羽!M37</f>
        <v>0</v>
      </c>
    </row>
    <row r="20" spans="1:5" ht="24.75" customHeight="1" x14ac:dyDescent="0.15">
      <c r="A20" s="110" t="s">
        <v>369</v>
      </c>
      <c r="B20" s="106">
        <f>犬山・小牧・春日井!C17</f>
        <v>27650</v>
      </c>
      <c r="C20" s="106">
        <f>犬山・小牧・春日井!D17</f>
        <v>12650</v>
      </c>
      <c r="D20" s="108">
        <f>犬山・小牧・春日井!E17</f>
        <v>15000</v>
      </c>
      <c r="E20" s="109">
        <f>犬山・小牧・春日井!F17</f>
        <v>0</v>
      </c>
    </row>
    <row r="21" spans="1:5" ht="24.75" customHeight="1" x14ac:dyDescent="0.15">
      <c r="A21" s="110" t="s">
        <v>370</v>
      </c>
      <c r="B21" s="106">
        <f>犬山・小牧・春日井!C39</f>
        <v>56500</v>
      </c>
      <c r="C21" s="106">
        <f>犬山・小牧・春日井!D39</f>
        <v>24950</v>
      </c>
      <c r="D21" s="108">
        <f>犬山・小牧・春日井!E39</f>
        <v>31550</v>
      </c>
      <c r="E21" s="109">
        <f>犬山・小牧・春日井!F39</f>
        <v>0</v>
      </c>
    </row>
    <row r="22" spans="1:5" ht="24.75" customHeight="1" x14ac:dyDescent="0.15">
      <c r="A22" s="110" t="s">
        <v>371</v>
      </c>
      <c r="B22" s="106">
        <f>犬山・小牧・春日井!J39</f>
        <v>117400</v>
      </c>
      <c r="C22" s="106">
        <f>犬山・小牧・春日井!K39</f>
        <v>49950</v>
      </c>
      <c r="D22" s="108">
        <f>犬山・小牧・春日井!L39</f>
        <v>67450</v>
      </c>
      <c r="E22" s="109">
        <f>犬山・小牧・春日井!M39</f>
        <v>0</v>
      </c>
    </row>
    <row r="23" spans="1:5" ht="24.75" customHeight="1" x14ac:dyDescent="0.15">
      <c r="A23" s="110" t="s">
        <v>372</v>
      </c>
      <c r="B23" s="106">
        <f>瀬戸・尾張旭・日進・豊明!C27</f>
        <v>48600</v>
      </c>
      <c r="C23" s="106">
        <f>瀬戸・尾張旭・日進・豊明!D27</f>
        <v>22450</v>
      </c>
      <c r="D23" s="108">
        <f>瀬戸・尾張旭・日進・豊明!E27</f>
        <v>26150</v>
      </c>
      <c r="E23" s="109">
        <f>瀬戸・尾張旭・日進・豊明!F27</f>
        <v>0</v>
      </c>
    </row>
    <row r="24" spans="1:5" ht="24.75" customHeight="1" x14ac:dyDescent="0.15">
      <c r="A24" s="110" t="s">
        <v>373</v>
      </c>
      <c r="B24" s="106">
        <f>瀬戸・尾張旭・日進・豊明!C39</f>
        <v>30150</v>
      </c>
      <c r="C24" s="106">
        <f>瀬戸・尾張旭・日進・豊明!D39</f>
        <v>13650</v>
      </c>
      <c r="D24" s="108">
        <f>瀬戸・尾張旭・日進・豊明!E39</f>
        <v>16500</v>
      </c>
      <c r="E24" s="109">
        <f>瀬戸・尾張旭・日進・豊明!F39</f>
        <v>0</v>
      </c>
    </row>
    <row r="25" spans="1:5" ht="24.75" customHeight="1" x14ac:dyDescent="0.15">
      <c r="A25" s="110" t="s">
        <v>374</v>
      </c>
      <c r="B25" s="106">
        <f>瀬戸・尾張旭・日進・豊明!J24</f>
        <v>28500</v>
      </c>
      <c r="C25" s="106">
        <f>瀬戸・尾張旭・日進・豊明!K24</f>
        <v>12550</v>
      </c>
      <c r="D25" s="108">
        <f>瀬戸・尾張旭・日進・豊明!L24</f>
        <v>15950</v>
      </c>
      <c r="E25" s="109">
        <f>瀬戸・尾張旭・日進・豊明!M24</f>
        <v>0</v>
      </c>
    </row>
    <row r="26" spans="1:5" ht="24.75" customHeight="1" x14ac:dyDescent="0.15">
      <c r="A26" s="110" t="s">
        <v>375</v>
      </c>
      <c r="B26" s="106">
        <f>瀬戸・尾張旭・日進・豊明!J39</f>
        <v>24850</v>
      </c>
      <c r="C26" s="106">
        <f>瀬戸・尾張旭・日進・豊明!K39</f>
        <v>10950</v>
      </c>
      <c r="D26" s="108">
        <f>瀬戸・尾張旭・日進・豊明!L39</f>
        <v>13900</v>
      </c>
      <c r="E26" s="109">
        <f>瀬戸・尾張旭・日進・豊明!M39</f>
        <v>0</v>
      </c>
    </row>
    <row r="27" spans="1:5" ht="24.75" customHeight="1" x14ac:dyDescent="0.15">
      <c r="A27" s="105" t="s">
        <v>376</v>
      </c>
      <c r="B27" s="106">
        <f>長久手・東郷・大府・東海!C20</f>
        <v>21250</v>
      </c>
      <c r="C27" s="106">
        <f>長久手・東郷・大府・東海!D20</f>
        <v>7300</v>
      </c>
      <c r="D27" s="108">
        <f>長久手・東郷・大府・東海!E20</f>
        <v>13950</v>
      </c>
      <c r="E27" s="109">
        <f>長久手・東郷・大府・東海!F20</f>
        <v>0</v>
      </c>
    </row>
    <row r="28" spans="1:5" ht="24.75" customHeight="1" x14ac:dyDescent="0.15">
      <c r="A28" s="110" t="s">
        <v>377</v>
      </c>
      <c r="B28" s="106">
        <f>長久手・東郷・大府・東海!C38</f>
        <v>14500</v>
      </c>
      <c r="C28" s="106">
        <f>長久手・東郷・大府・東海!D38</f>
        <v>6800</v>
      </c>
      <c r="D28" s="108">
        <f>長久手・東郷・大府・東海!E38</f>
        <v>7700</v>
      </c>
      <c r="E28" s="109">
        <f>長久手・東郷・大府・東海!F38</f>
        <v>0</v>
      </c>
    </row>
    <row r="29" spans="1:5" ht="24.75" customHeight="1" x14ac:dyDescent="0.15">
      <c r="A29" s="110" t="s">
        <v>378</v>
      </c>
      <c r="B29" s="106">
        <f>長久手・東郷・大府・東海!J20</f>
        <v>35400</v>
      </c>
      <c r="C29" s="106">
        <f>長久手・東郷・大府・東海!K20</f>
        <v>14100</v>
      </c>
      <c r="D29" s="108">
        <f>長久手・東郷・大府・東海!L20</f>
        <v>21300</v>
      </c>
      <c r="E29" s="109">
        <f>長久手・東郷・大府・東海!M20</f>
        <v>0</v>
      </c>
    </row>
    <row r="30" spans="1:5" ht="24.75" customHeight="1" x14ac:dyDescent="0.15">
      <c r="A30" s="110" t="s">
        <v>379</v>
      </c>
      <c r="B30" s="106">
        <f>長久手・東郷・大府・東海!J38</f>
        <v>43650</v>
      </c>
      <c r="C30" s="106">
        <f>長久手・東郷・大府・東海!K38</f>
        <v>15800</v>
      </c>
      <c r="D30" s="108">
        <f>長久手・東郷・大府・東海!L38</f>
        <v>27850</v>
      </c>
      <c r="E30" s="109">
        <f>長久手・東郷・大府・東海!M38</f>
        <v>0</v>
      </c>
    </row>
    <row r="31" spans="1:5" ht="24.75" customHeight="1" x14ac:dyDescent="0.15">
      <c r="A31" s="110" t="s">
        <v>380</v>
      </c>
      <c r="B31" s="106">
        <f>知多市・半田・常滑・知多郡!C20</f>
        <v>33950</v>
      </c>
      <c r="C31" s="106">
        <f>知多市・半田・常滑・知多郡!D20</f>
        <v>13900</v>
      </c>
      <c r="D31" s="108">
        <f>知多市・半田・常滑・知多郡!E20</f>
        <v>20050</v>
      </c>
      <c r="E31" s="109">
        <f>知多市・半田・常滑・知多郡!F20</f>
        <v>0</v>
      </c>
    </row>
    <row r="32" spans="1:5" ht="24.75" customHeight="1" x14ac:dyDescent="0.15">
      <c r="A32" s="110" t="s">
        <v>381</v>
      </c>
      <c r="B32" s="106">
        <f>知多市・半田・常滑・知多郡!C40</f>
        <v>45250</v>
      </c>
      <c r="C32" s="106">
        <f>知多市・半田・常滑・知多郡!D40</f>
        <v>19400</v>
      </c>
      <c r="D32" s="108">
        <f>知多市・半田・常滑・知多郡!E40</f>
        <v>25850</v>
      </c>
      <c r="E32" s="109">
        <f>知多市・半田・常滑・知多郡!F40</f>
        <v>0</v>
      </c>
    </row>
    <row r="33" spans="1:5" ht="24.75" customHeight="1" x14ac:dyDescent="0.15">
      <c r="A33" s="110" t="s">
        <v>382</v>
      </c>
      <c r="B33" s="106">
        <f>知多市・半田・常滑・知多郡!J19</f>
        <v>13850</v>
      </c>
      <c r="C33" s="106">
        <f>知多市・半田・常滑・知多郡!K19</f>
        <v>9500</v>
      </c>
      <c r="D33" s="108">
        <f>知多市・半田・常滑・知多郡!L19</f>
        <v>4350</v>
      </c>
      <c r="E33" s="109">
        <f>知多市・半田・常滑・知多郡!M19</f>
        <v>0</v>
      </c>
    </row>
    <row r="34" spans="1:5" ht="24.75" customHeight="1" thickBot="1" x14ac:dyDescent="0.2">
      <c r="A34" s="110" t="s">
        <v>383</v>
      </c>
      <c r="B34" s="106">
        <f>知多市・半田・常滑・知多郡!J40</f>
        <v>40950</v>
      </c>
      <c r="C34" s="106">
        <f>知多市・半田・常滑・知多郡!K40</f>
        <v>26600</v>
      </c>
      <c r="D34" s="108">
        <f>知多市・半田・常滑・知多郡!L40</f>
        <v>14350</v>
      </c>
      <c r="E34" s="109">
        <f>知多市・半田・常滑・知多郡!M40</f>
        <v>0</v>
      </c>
    </row>
    <row r="35" spans="1:5" ht="24.75" customHeight="1" thickBot="1" x14ac:dyDescent="0.25">
      <c r="A35" s="111" t="s">
        <v>384</v>
      </c>
      <c r="B35" s="112">
        <f>SUM(B7:B34)</f>
        <v>1039450</v>
      </c>
      <c r="C35" s="112">
        <f>SUM(C7:C34)</f>
        <v>464250</v>
      </c>
      <c r="D35" s="113">
        <f>SUM(D7:D34)</f>
        <v>575200</v>
      </c>
      <c r="E35" s="114">
        <f>SUM(E7:E34)</f>
        <v>0</v>
      </c>
    </row>
    <row r="36" spans="1:5" ht="24.75" customHeight="1" x14ac:dyDescent="0.15">
      <c r="E36" s="40" t="s">
        <v>55</v>
      </c>
    </row>
    <row r="37" spans="1:5" ht="24.75" customHeight="1" x14ac:dyDescent="0.15">
      <c r="E37" s="44" t="str">
        <f>名古屋市!E25</f>
        <v>２０２５年５月</v>
      </c>
    </row>
    <row r="38" spans="1:5" ht="24.75" customHeight="1" x14ac:dyDescent="0.15"/>
    <row r="39" spans="1:5" ht="24.75" customHeight="1" x14ac:dyDescent="0.15"/>
    <row r="40" spans="1:5" ht="24.75" customHeight="1" x14ac:dyDescent="0.15"/>
    <row r="41" spans="1:5" ht="24.75" customHeight="1" x14ac:dyDescent="0.15"/>
    <row r="42" spans="1:5" ht="24.75" customHeight="1" x14ac:dyDescent="0.15"/>
    <row r="43" spans="1:5" ht="24.75" customHeight="1" x14ac:dyDescent="0.15"/>
    <row r="44" spans="1:5" ht="24.75" customHeight="1" x14ac:dyDescent="0.15"/>
    <row r="45" spans="1:5" ht="24.75" customHeight="1" x14ac:dyDescent="0.15"/>
    <row r="46" spans="1:5" ht="24.75" customHeight="1" x14ac:dyDescent="0.15"/>
    <row r="47" spans="1:5" ht="24.75" customHeight="1" x14ac:dyDescent="0.15"/>
    <row r="48" spans="1:5"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row r="65" ht="24.75" customHeight="1" x14ac:dyDescent="0.15"/>
    <row r="66" ht="24.75" customHeight="1" x14ac:dyDescent="0.15"/>
    <row r="67" ht="24.75" customHeight="1" x14ac:dyDescent="0.15"/>
    <row r="68" ht="24.75" customHeight="1" x14ac:dyDescent="0.15"/>
    <row r="69" ht="24.75" customHeight="1" x14ac:dyDescent="0.15"/>
    <row r="70" ht="24.75" customHeight="1" x14ac:dyDescent="0.15"/>
    <row r="71" ht="24.75" customHeight="1" x14ac:dyDescent="0.15"/>
    <row r="72" ht="24.75" customHeight="1" x14ac:dyDescent="0.15"/>
    <row r="73" ht="24.75" customHeight="1" x14ac:dyDescent="0.15"/>
    <row r="74" ht="24.75" customHeight="1" x14ac:dyDescent="0.15"/>
    <row r="75" ht="24.75" customHeight="1" x14ac:dyDescent="0.15"/>
    <row r="76" ht="24.75" customHeight="1" x14ac:dyDescent="0.15"/>
    <row r="77" ht="24.75" customHeight="1" x14ac:dyDescent="0.15"/>
    <row r="78" ht="24.75" customHeight="1" x14ac:dyDescent="0.15"/>
    <row r="79" ht="24.75" customHeight="1" x14ac:dyDescent="0.15"/>
    <row r="80" ht="24.75" customHeight="1" x14ac:dyDescent="0.15"/>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row r="96" ht="24.75" customHeight="1" x14ac:dyDescent="0.15"/>
    <row r="97" ht="24.75" customHeight="1" x14ac:dyDescent="0.15"/>
    <row r="98" ht="24.75" customHeight="1" x14ac:dyDescent="0.15"/>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row r="106" ht="24.75" customHeight="1" x14ac:dyDescent="0.15"/>
    <row r="107" ht="24.75" customHeight="1" x14ac:dyDescent="0.15"/>
    <row r="108" ht="24.75" customHeight="1" x14ac:dyDescent="0.15"/>
    <row r="109" ht="24.75" customHeight="1" x14ac:dyDescent="0.15"/>
    <row r="110" ht="24.75" customHeight="1" x14ac:dyDescent="0.15"/>
    <row r="111" ht="24.75" customHeight="1" x14ac:dyDescent="0.15"/>
    <row r="112" ht="24.75" customHeight="1" x14ac:dyDescent="0.15"/>
    <row r="113" ht="24.75" customHeight="1" x14ac:dyDescent="0.15"/>
    <row r="114" ht="24.75" customHeight="1" x14ac:dyDescent="0.15"/>
    <row r="115" ht="24.75" customHeight="1" x14ac:dyDescent="0.15"/>
    <row r="116" ht="24.75" customHeight="1" x14ac:dyDescent="0.15"/>
    <row r="117" ht="24.75" customHeight="1" x14ac:dyDescent="0.15"/>
  </sheetData>
  <mergeCells count="4">
    <mergeCell ref="D1:E1"/>
    <mergeCell ref="D2:E2"/>
    <mergeCell ref="D3:E3"/>
    <mergeCell ref="A5:E5"/>
  </mergeCells>
  <phoneticPr fontId="2"/>
  <printOptions horizontalCentered="1" verticalCentered="1"/>
  <pageMargins left="0.7" right="0.7" top="0.75" bottom="0.75" header="0.3" footer="0.3"/>
  <pageSetup paperSize="9" scale="85" orientation="portrait" horizontalDpi="4294967293" verticalDpi="96"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16019-4ABF-472D-AA1A-A9F8D3575F8E}">
  <dimension ref="A1:M77"/>
  <sheetViews>
    <sheetView showZeros="0" zoomScale="75" zoomScaleNormal="100" workbookViewId="0">
      <selection sqref="A1:M1"/>
    </sheetView>
  </sheetViews>
  <sheetFormatPr defaultColWidth="10.625" defaultRowHeight="19.5" customHeight="1" x14ac:dyDescent="0.15"/>
  <cols>
    <col min="1" max="16384" width="10.625" style="3"/>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尾張地区!B1</f>
        <v>　　月　　日（　　）</v>
      </c>
      <c r="C2" s="184"/>
      <c r="D2" s="72" t="s">
        <v>22</v>
      </c>
      <c r="E2" s="185">
        <f>尾張地区!D1</f>
        <v>0</v>
      </c>
      <c r="F2" s="185"/>
      <c r="G2" s="186"/>
      <c r="H2" s="72" t="s">
        <v>23</v>
      </c>
      <c r="I2" s="187">
        <f>尾張地区!B3</f>
        <v>0</v>
      </c>
      <c r="J2" s="188"/>
      <c r="K2" s="199" t="s">
        <v>24</v>
      </c>
      <c r="L2" s="189">
        <f>尾張地区!D3</f>
        <v>0</v>
      </c>
      <c r="M2" s="190"/>
    </row>
    <row r="3" spans="1:13" s="9" customFormat="1" ht="31.5" customHeight="1" thickBot="1" x14ac:dyDescent="0.25">
      <c r="A3" s="73" t="s">
        <v>25</v>
      </c>
      <c r="B3" s="193" t="str">
        <f>尾張地区!B2</f>
        <v>　　月　　日（　　）</v>
      </c>
      <c r="C3" s="194"/>
      <c r="D3" s="74" t="s">
        <v>26</v>
      </c>
      <c r="E3" s="195">
        <f>尾張地区!D2</f>
        <v>0</v>
      </c>
      <c r="F3" s="195"/>
      <c r="G3" s="196"/>
      <c r="H3" s="74" t="s">
        <v>27</v>
      </c>
      <c r="I3" s="197">
        <f>M22</f>
        <v>0</v>
      </c>
      <c r="J3" s="198"/>
      <c r="K3" s="200"/>
      <c r="L3" s="191"/>
      <c r="M3" s="192"/>
    </row>
    <row r="4" spans="1:13" customFormat="1" ht="16.5" customHeight="1" x14ac:dyDescent="0.15">
      <c r="A4" s="181" t="s">
        <v>149</v>
      </c>
      <c r="B4" s="181"/>
      <c r="C4" s="181"/>
      <c r="D4" s="181"/>
      <c r="E4" s="181"/>
      <c r="F4" s="181"/>
      <c r="G4" s="181"/>
      <c r="H4" s="181"/>
      <c r="I4" s="181"/>
      <c r="J4" s="181"/>
      <c r="K4" s="181"/>
    </row>
    <row r="5" spans="1:13" customFormat="1" ht="16.5" customHeight="1" x14ac:dyDescent="0.15">
      <c r="A5" s="181" t="s">
        <v>28</v>
      </c>
      <c r="B5" s="181"/>
      <c r="C5" s="181"/>
      <c r="D5" s="181"/>
      <c r="E5" s="181"/>
      <c r="F5" s="181"/>
      <c r="G5" s="181"/>
      <c r="H5" s="181"/>
      <c r="I5" s="181"/>
      <c r="J5" s="181"/>
      <c r="K5" s="181"/>
    </row>
    <row r="6" spans="1:13" s="1" customFormat="1" ht="24.75" customHeight="1" x14ac:dyDescent="0.15">
      <c r="A6" s="204" t="s">
        <v>356</v>
      </c>
      <c r="B6" s="204"/>
      <c r="C6" s="115"/>
      <c r="D6" s="116"/>
      <c r="E6" s="116"/>
      <c r="F6" s="116"/>
      <c r="H6" s="205" t="s">
        <v>385</v>
      </c>
      <c r="I6" s="205"/>
      <c r="J6" s="3"/>
      <c r="L6" s="3"/>
    </row>
    <row r="7" spans="1:13" customFormat="1" ht="24.75" customHeight="1" x14ac:dyDescent="0.15">
      <c r="A7" s="177" t="s">
        <v>31</v>
      </c>
      <c r="B7" s="178"/>
      <c r="C7" s="117" t="s">
        <v>32</v>
      </c>
      <c r="D7" s="117" t="s">
        <v>19</v>
      </c>
      <c r="E7" s="118" t="s">
        <v>33</v>
      </c>
      <c r="F7" s="82" t="s">
        <v>34</v>
      </c>
      <c r="H7" s="177" t="s">
        <v>31</v>
      </c>
      <c r="I7" s="178"/>
      <c r="J7" s="117" t="s">
        <v>32</v>
      </c>
      <c r="K7" s="117" t="s">
        <v>19</v>
      </c>
      <c r="L7" s="118" t="s">
        <v>33</v>
      </c>
      <c r="M7" s="82" t="s">
        <v>34</v>
      </c>
    </row>
    <row r="8" spans="1:13" s="120" customFormat="1" ht="24.75" customHeight="1" x14ac:dyDescent="0.2">
      <c r="A8" s="177" t="s">
        <v>386</v>
      </c>
      <c r="B8" s="178"/>
      <c r="C8" s="107">
        <f>SUM(D8:E8)</f>
        <v>4450</v>
      </c>
      <c r="D8" s="107">
        <v>2000</v>
      </c>
      <c r="E8" s="119">
        <v>2450</v>
      </c>
      <c r="F8" s="84"/>
      <c r="H8" s="177" t="s">
        <v>387</v>
      </c>
      <c r="I8" s="178"/>
      <c r="J8" s="107">
        <f t="shared" ref="J8:J22" si="0">SUM(K8:L8)</f>
        <v>5600</v>
      </c>
      <c r="K8" s="107">
        <v>2450</v>
      </c>
      <c r="L8" s="119">
        <v>3150</v>
      </c>
      <c r="M8" s="84"/>
    </row>
    <row r="9" spans="1:13" s="120" customFormat="1" ht="24.75" customHeight="1" x14ac:dyDescent="0.2">
      <c r="A9" s="177" t="s">
        <v>388</v>
      </c>
      <c r="B9" s="178"/>
      <c r="C9" s="107">
        <f t="shared" ref="C9:C35" si="1">SUM(D9:E9)</f>
        <v>17300</v>
      </c>
      <c r="D9" s="107">
        <v>6350</v>
      </c>
      <c r="E9" s="119">
        <v>10950</v>
      </c>
      <c r="F9" s="84"/>
      <c r="H9" s="177" t="s">
        <v>389</v>
      </c>
      <c r="I9" s="178"/>
      <c r="J9" s="107">
        <f t="shared" si="0"/>
        <v>11000</v>
      </c>
      <c r="K9" s="107">
        <v>4600</v>
      </c>
      <c r="L9" s="119">
        <v>6400</v>
      </c>
      <c r="M9" s="84"/>
    </row>
    <row r="10" spans="1:13" s="120" customFormat="1" ht="24.75" customHeight="1" x14ac:dyDescent="0.2">
      <c r="A10" s="177" t="s">
        <v>390</v>
      </c>
      <c r="B10" s="178"/>
      <c r="C10" s="107">
        <f t="shared" si="1"/>
        <v>12200</v>
      </c>
      <c r="D10" s="107">
        <v>5350</v>
      </c>
      <c r="E10" s="119">
        <v>6850</v>
      </c>
      <c r="F10" s="84"/>
      <c r="H10" s="177" t="s">
        <v>391</v>
      </c>
      <c r="I10" s="178"/>
      <c r="J10" s="107">
        <f t="shared" si="0"/>
        <v>4400</v>
      </c>
      <c r="K10" s="107">
        <v>2350</v>
      </c>
      <c r="L10" s="119">
        <v>2050</v>
      </c>
      <c r="M10" s="84"/>
    </row>
    <row r="11" spans="1:13" s="120" customFormat="1" ht="24.75" customHeight="1" x14ac:dyDescent="0.2">
      <c r="A11" s="177" t="s">
        <v>392</v>
      </c>
      <c r="B11" s="178"/>
      <c r="C11" s="107">
        <f t="shared" si="1"/>
        <v>5300</v>
      </c>
      <c r="D11" s="107">
        <v>2650</v>
      </c>
      <c r="E11" s="119">
        <v>2650</v>
      </c>
      <c r="F11" s="84"/>
      <c r="H11" s="177" t="s">
        <v>393</v>
      </c>
      <c r="I11" s="178"/>
      <c r="J11" s="107">
        <f t="shared" si="0"/>
        <v>5750</v>
      </c>
      <c r="K11" s="107">
        <v>2500</v>
      </c>
      <c r="L11" s="119">
        <v>3250</v>
      </c>
      <c r="M11" s="84"/>
    </row>
    <row r="12" spans="1:13" s="120" customFormat="1" ht="24.75" customHeight="1" x14ac:dyDescent="0.2">
      <c r="A12" s="177" t="s">
        <v>394</v>
      </c>
      <c r="B12" s="178"/>
      <c r="C12" s="107">
        <f t="shared" si="1"/>
        <v>1700</v>
      </c>
      <c r="D12" s="107">
        <v>850</v>
      </c>
      <c r="E12" s="119">
        <v>850</v>
      </c>
      <c r="F12" s="84"/>
      <c r="H12" s="177" t="s">
        <v>395</v>
      </c>
      <c r="I12" s="178"/>
      <c r="J12" s="107">
        <f t="shared" si="0"/>
        <v>5500</v>
      </c>
      <c r="K12" s="107">
        <v>2700</v>
      </c>
      <c r="L12" s="119">
        <v>2800</v>
      </c>
      <c r="M12" s="84"/>
    </row>
    <row r="13" spans="1:13" s="120" customFormat="1" ht="24.75" customHeight="1" x14ac:dyDescent="0.2">
      <c r="A13" s="177" t="s">
        <v>396</v>
      </c>
      <c r="B13" s="178"/>
      <c r="C13" s="107">
        <f t="shared" si="1"/>
        <v>2200</v>
      </c>
      <c r="D13" s="107">
        <v>1200</v>
      </c>
      <c r="E13" s="119">
        <v>1000</v>
      </c>
      <c r="F13" s="84"/>
      <c r="H13" s="177" t="s">
        <v>397</v>
      </c>
      <c r="I13" s="178"/>
      <c r="J13" s="107">
        <f t="shared" si="0"/>
        <v>3650</v>
      </c>
      <c r="K13" s="107">
        <v>1700</v>
      </c>
      <c r="L13" s="119">
        <v>1950</v>
      </c>
      <c r="M13" s="84"/>
    </row>
    <row r="14" spans="1:13" s="120" customFormat="1" ht="24.75" customHeight="1" x14ac:dyDescent="0.2">
      <c r="A14" s="177" t="s">
        <v>398</v>
      </c>
      <c r="B14" s="178"/>
      <c r="C14" s="107">
        <f t="shared" si="1"/>
        <v>3500</v>
      </c>
      <c r="D14" s="107">
        <v>2000</v>
      </c>
      <c r="E14" s="119">
        <v>1500</v>
      </c>
      <c r="F14" s="84"/>
      <c r="H14" s="177"/>
      <c r="I14" s="178"/>
      <c r="J14" s="107"/>
      <c r="K14" s="107"/>
      <c r="L14" s="119"/>
      <c r="M14" s="84"/>
    </row>
    <row r="15" spans="1:13" s="120" customFormat="1" ht="24.75" customHeight="1" x14ac:dyDescent="0.2">
      <c r="A15" s="177" t="s">
        <v>399</v>
      </c>
      <c r="B15" s="178"/>
      <c r="C15" s="107">
        <f t="shared" si="1"/>
        <v>2800</v>
      </c>
      <c r="D15" s="107">
        <v>1450</v>
      </c>
      <c r="E15" s="119">
        <v>1350</v>
      </c>
      <c r="F15" s="84"/>
      <c r="H15" s="177"/>
      <c r="I15" s="178"/>
      <c r="J15" s="107"/>
      <c r="K15" s="107"/>
      <c r="L15" s="119"/>
      <c r="M15" s="84"/>
    </row>
    <row r="16" spans="1:13" s="120" customFormat="1" ht="24.75" customHeight="1" x14ac:dyDescent="0.2">
      <c r="A16" s="177" t="s">
        <v>400</v>
      </c>
      <c r="B16" s="178"/>
      <c r="C16" s="107">
        <f t="shared" si="1"/>
        <v>2200</v>
      </c>
      <c r="D16" s="107">
        <v>1100</v>
      </c>
      <c r="E16" s="119">
        <v>1100</v>
      </c>
      <c r="F16" s="84"/>
      <c r="H16" s="177"/>
      <c r="I16" s="178"/>
      <c r="J16" s="107">
        <f t="shared" si="0"/>
        <v>0</v>
      </c>
      <c r="K16" s="107"/>
      <c r="L16" s="119"/>
      <c r="M16" s="84"/>
    </row>
    <row r="17" spans="1:13" s="120" customFormat="1" ht="24.75" customHeight="1" x14ac:dyDescent="0.2">
      <c r="A17" s="177" t="s">
        <v>401</v>
      </c>
      <c r="B17" s="178"/>
      <c r="C17" s="107">
        <f t="shared" si="1"/>
        <v>13400</v>
      </c>
      <c r="D17" s="107">
        <v>4650</v>
      </c>
      <c r="E17" s="119">
        <v>8750</v>
      </c>
      <c r="F17" s="84"/>
      <c r="H17" s="177"/>
      <c r="I17" s="178"/>
      <c r="J17" s="107">
        <f t="shared" si="0"/>
        <v>0</v>
      </c>
      <c r="K17" s="107"/>
      <c r="L17" s="119">
        <v>0</v>
      </c>
      <c r="M17" s="84"/>
    </row>
    <row r="18" spans="1:13" s="120" customFormat="1" ht="24.75" customHeight="1" x14ac:dyDescent="0.2">
      <c r="A18" s="177" t="s">
        <v>402</v>
      </c>
      <c r="B18" s="178"/>
      <c r="C18" s="107">
        <f t="shared" si="1"/>
        <v>3500</v>
      </c>
      <c r="D18" s="107">
        <v>1700</v>
      </c>
      <c r="E18" s="119">
        <v>1800</v>
      </c>
      <c r="F18" s="84"/>
      <c r="H18" s="177"/>
      <c r="I18" s="178"/>
      <c r="J18" s="107">
        <f t="shared" si="0"/>
        <v>0</v>
      </c>
      <c r="K18" s="107"/>
      <c r="L18" s="119">
        <v>0</v>
      </c>
      <c r="M18" s="84"/>
    </row>
    <row r="19" spans="1:13" s="120" customFormat="1" ht="24.75" customHeight="1" x14ac:dyDescent="0.2">
      <c r="A19" s="177" t="s">
        <v>403</v>
      </c>
      <c r="B19" s="178"/>
      <c r="C19" s="107">
        <f t="shared" si="1"/>
        <v>5450</v>
      </c>
      <c r="D19" s="107">
        <v>2850</v>
      </c>
      <c r="E19" s="119">
        <v>2600</v>
      </c>
      <c r="F19" s="84"/>
      <c r="H19" s="177"/>
      <c r="I19" s="178"/>
      <c r="J19" s="107">
        <f t="shared" si="0"/>
        <v>0</v>
      </c>
      <c r="K19" s="107"/>
      <c r="L19" s="119">
        <v>0</v>
      </c>
      <c r="M19" s="84"/>
    </row>
    <row r="20" spans="1:13" s="121" customFormat="1" ht="24.75" customHeight="1" x14ac:dyDescent="0.2">
      <c r="A20" s="177" t="s">
        <v>404</v>
      </c>
      <c r="B20" s="178"/>
      <c r="C20" s="107">
        <f t="shared" si="1"/>
        <v>4750</v>
      </c>
      <c r="D20" s="107">
        <v>2100</v>
      </c>
      <c r="E20" s="119">
        <v>2650</v>
      </c>
      <c r="F20" s="84"/>
      <c r="H20" s="177" t="s">
        <v>35</v>
      </c>
      <c r="I20" s="178"/>
      <c r="J20" s="107">
        <f t="shared" si="0"/>
        <v>35900</v>
      </c>
      <c r="K20" s="107">
        <f>SUM(K8:K19)</f>
        <v>16300</v>
      </c>
      <c r="L20" s="119">
        <f>SUM(L8:L19)</f>
        <v>19600</v>
      </c>
      <c r="M20" s="86">
        <f>SUM(M8:M19)</f>
        <v>0</v>
      </c>
    </row>
    <row r="21" spans="1:13" s="121" customFormat="1" ht="24.75" customHeight="1" x14ac:dyDescent="0.2">
      <c r="A21" s="177" t="s">
        <v>405</v>
      </c>
      <c r="B21" s="178"/>
      <c r="C21" s="107">
        <f t="shared" si="1"/>
        <v>3800</v>
      </c>
      <c r="D21" s="107">
        <v>1750</v>
      </c>
      <c r="E21" s="119">
        <v>2050</v>
      </c>
      <c r="F21" s="84"/>
      <c r="H21" s="177"/>
      <c r="I21" s="178"/>
      <c r="J21" s="107">
        <f t="shared" si="0"/>
        <v>0</v>
      </c>
      <c r="K21" s="107"/>
      <c r="L21" s="119">
        <v>0</v>
      </c>
      <c r="M21" s="84"/>
    </row>
    <row r="22" spans="1:13" s="121" customFormat="1" ht="24.75" customHeight="1" x14ac:dyDescent="0.2">
      <c r="A22" s="177" t="s">
        <v>406</v>
      </c>
      <c r="B22" s="178"/>
      <c r="C22" s="107">
        <f t="shared" si="1"/>
        <v>3750</v>
      </c>
      <c r="D22" s="107">
        <v>2150</v>
      </c>
      <c r="E22" s="119">
        <v>1600</v>
      </c>
      <c r="F22" s="84"/>
      <c r="H22" s="177" t="s">
        <v>18</v>
      </c>
      <c r="I22" s="178"/>
      <c r="J22" s="107">
        <f t="shared" si="0"/>
        <v>135800</v>
      </c>
      <c r="K22" s="107">
        <f>D35+K20</f>
        <v>61050</v>
      </c>
      <c r="L22" s="119">
        <f>E35+L20</f>
        <v>74750</v>
      </c>
      <c r="M22" s="86">
        <f>F35+M20</f>
        <v>0</v>
      </c>
    </row>
    <row r="23" spans="1:13" s="121" customFormat="1" ht="24.75" customHeight="1" x14ac:dyDescent="0.2">
      <c r="A23" s="177" t="s">
        <v>407</v>
      </c>
      <c r="B23" s="178"/>
      <c r="C23" s="107">
        <f t="shared" si="1"/>
        <v>2250</v>
      </c>
      <c r="D23" s="107">
        <v>1000</v>
      </c>
      <c r="E23" s="119">
        <v>1250</v>
      </c>
      <c r="F23" s="84"/>
    </row>
    <row r="24" spans="1:13" s="121" customFormat="1" ht="24.75" customHeight="1" x14ac:dyDescent="0.2">
      <c r="A24" s="177" t="s">
        <v>408</v>
      </c>
      <c r="B24" s="178"/>
      <c r="C24" s="107">
        <f t="shared" si="1"/>
        <v>4200</v>
      </c>
      <c r="D24" s="107">
        <v>2000</v>
      </c>
      <c r="E24" s="119">
        <v>2200</v>
      </c>
      <c r="F24" s="84"/>
    </row>
    <row r="25" spans="1:13" s="121" customFormat="1" ht="24.75" customHeight="1" x14ac:dyDescent="0.2">
      <c r="A25" s="177" t="s">
        <v>409</v>
      </c>
      <c r="B25" s="178"/>
      <c r="C25" s="107">
        <f t="shared" si="1"/>
        <v>4650</v>
      </c>
      <c r="D25" s="107">
        <v>2150</v>
      </c>
      <c r="E25" s="119">
        <v>2500</v>
      </c>
      <c r="F25" s="84"/>
    </row>
    <row r="26" spans="1:13" s="121" customFormat="1" ht="24.75" customHeight="1" x14ac:dyDescent="0.2">
      <c r="A26" s="177" t="s">
        <v>410</v>
      </c>
      <c r="B26" s="178"/>
      <c r="C26" s="107">
        <f t="shared" si="1"/>
        <v>2500</v>
      </c>
      <c r="D26" s="107">
        <v>1450</v>
      </c>
      <c r="E26" s="119">
        <v>1050</v>
      </c>
      <c r="F26" s="84"/>
    </row>
    <row r="27" spans="1:13" s="121" customFormat="1" ht="24.75" customHeight="1" x14ac:dyDescent="0.2">
      <c r="A27" s="177"/>
      <c r="B27" s="178"/>
      <c r="C27" s="107">
        <f>SUM(D27:E27)</f>
        <v>0</v>
      </c>
      <c r="D27" s="107"/>
      <c r="E27" s="119">
        <v>0</v>
      </c>
      <c r="F27" s="84"/>
    </row>
    <row r="28" spans="1:13" s="121" customFormat="1" ht="24.75" customHeight="1" x14ac:dyDescent="0.2">
      <c r="A28" s="177"/>
      <c r="B28" s="178"/>
      <c r="C28" s="107"/>
      <c r="D28" s="107"/>
      <c r="E28" s="119"/>
      <c r="F28" s="84"/>
    </row>
    <row r="29" spans="1:13" s="121" customFormat="1" ht="24.75" customHeight="1" x14ac:dyDescent="0.2">
      <c r="A29" s="177"/>
      <c r="B29" s="178"/>
      <c r="C29" s="107">
        <f t="shared" ref="C29:C30" si="2">SUM(D29:E29)</f>
        <v>0</v>
      </c>
      <c r="D29" s="107"/>
      <c r="E29" s="119"/>
      <c r="F29" s="84"/>
    </row>
    <row r="30" spans="1:13" s="121" customFormat="1" ht="24.75" customHeight="1" x14ac:dyDescent="0.2">
      <c r="A30" s="177"/>
      <c r="B30" s="178"/>
      <c r="C30" s="107">
        <f t="shared" si="2"/>
        <v>0</v>
      </c>
      <c r="D30" s="107"/>
      <c r="E30" s="119"/>
      <c r="F30" s="84"/>
    </row>
    <row r="31" spans="1:13" s="121" customFormat="1" ht="24.75" customHeight="1" x14ac:dyDescent="0.2">
      <c r="A31" s="177"/>
      <c r="B31" s="178"/>
      <c r="C31" s="107">
        <f>SUM(D31:E31)</f>
        <v>0</v>
      </c>
      <c r="D31" s="107"/>
      <c r="E31" s="119">
        <v>0</v>
      </c>
      <c r="F31" s="84"/>
    </row>
    <row r="32" spans="1:13" s="121" customFormat="1" ht="24.75" customHeight="1" x14ac:dyDescent="0.2">
      <c r="A32" s="177"/>
      <c r="B32" s="178"/>
      <c r="C32" s="107">
        <f t="shared" si="1"/>
        <v>0</v>
      </c>
      <c r="D32" s="107"/>
      <c r="E32" s="119">
        <v>0</v>
      </c>
      <c r="F32" s="84"/>
    </row>
    <row r="33" spans="1:13" s="121" customFormat="1" ht="24.75" customHeight="1" x14ac:dyDescent="0.2">
      <c r="A33" s="177"/>
      <c r="B33" s="178"/>
      <c r="C33" s="107">
        <f t="shared" si="1"/>
        <v>0</v>
      </c>
      <c r="D33" s="107"/>
      <c r="E33" s="119">
        <v>0</v>
      </c>
      <c r="F33" s="84"/>
    </row>
    <row r="34" spans="1:13" s="121" customFormat="1" ht="24.75" customHeight="1" x14ac:dyDescent="0.2">
      <c r="A34" s="177"/>
      <c r="B34" s="178"/>
      <c r="C34" s="107">
        <f t="shared" si="1"/>
        <v>0</v>
      </c>
      <c r="D34" s="107"/>
      <c r="E34" s="119"/>
      <c r="F34" s="84"/>
    </row>
    <row r="35" spans="1:13" s="121" customFormat="1" ht="24.75" customHeight="1" x14ac:dyDescent="0.2">
      <c r="A35" s="177" t="s">
        <v>35</v>
      </c>
      <c r="B35" s="178"/>
      <c r="C35" s="107">
        <f t="shared" si="1"/>
        <v>99900</v>
      </c>
      <c r="D35" s="107">
        <f>SUM(D8:D34)</f>
        <v>44750</v>
      </c>
      <c r="E35" s="119">
        <f>SUM(E8:E34)</f>
        <v>55150</v>
      </c>
      <c r="F35" s="86">
        <f>SUM(F8:F34)</f>
        <v>0</v>
      </c>
    </row>
    <row r="36" spans="1:13" s="121" customFormat="1" ht="24.75" customHeight="1" x14ac:dyDescent="0.2">
      <c r="A36" s="122"/>
      <c r="B36" s="122"/>
      <c r="C36" s="122"/>
      <c r="D36" s="122"/>
      <c r="E36" s="122"/>
      <c r="F36" s="122"/>
    </row>
    <row r="37" spans="1:13" s="120" customFormat="1" ht="24.75" customHeight="1" x14ac:dyDescent="0.2">
      <c r="A37" s="11"/>
      <c r="B37" s="11"/>
      <c r="C37" s="11"/>
      <c r="D37" s="11"/>
      <c r="E37" s="11"/>
      <c r="F37" s="11"/>
      <c r="G37" s="122"/>
      <c r="H37" s="122"/>
      <c r="I37" s="122"/>
      <c r="K37" s="123"/>
      <c r="L37" s="180" t="s">
        <v>55</v>
      </c>
      <c r="M37" s="180"/>
    </row>
    <row r="38" spans="1:13" customFormat="1" ht="24.75" customHeight="1" x14ac:dyDescent="0.15">
      <c r="A38" s="3"/>
      <c r="B38" s="3"/>
      <c r="C38" s="3"/>
      <c r="D38" s="3"/>
      <c r="E38" s="3"/>
      <c r="F38" s="3"/>
      <c r="G38" s="11"/>
      <c r="H38" s="11"/>
      <c r="I38" s="11"/>
      <c r="J38" s="11"/>
      <c r="K38" s="43" t="s">
        <v>37</v>
      </c>
      <c r="L38" s="179" t="str">
        <f>尾張地区!E37</f>
        <v>２０２５年５月</v>
      </c>
      <c r="M38" s="179"/>
    </row>
    <row r="39" spans="1:13" ht="24.75" customHeight="1" x14ac:dyDescent="0.15"/>
    <row r="40" spans="1:13" ht="24.75" customHeight="1" x14ac:dyDescent="0.15"/>
    <row r="41" spans="1:13" ht="24.75" customHeight="1" x14ac:dyDescent="0.15"/>
    <row r="42" spans="1:13" ht="24.75" customHeight="1" x14ac:dyDescent="0.15"/>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row r="65" ht="24.75" customHeight="1" x14ac:dyDescent="0.15"/>
    <row r="66" ht="24.75" customHeight="1" x14ac:dyDescent="0.15"/>
    <row r="67" ht="24.75" customHeight="1" x14ac:dyDescent="0.15"/>
    <row r="68" ht="24.75" customHeight="1" x14ac:dyDescent="0.15"/>
    <row r="69" ht="24.75" customHeight="1" x14ac:dyDescent="0.15"/>
    <row r="70" ht="24.75" customHeight="1" x14ac:dyDescent="0.15"/>
    <row r="71" ht="24.75" customHeight="1" x14ac:dyDescent="0.15"/>
    <row r="72" ht="24.75" customHeight="1" x14ac:dyDescent="0.15"/>
    <row r="73" ht="24.75" customHeight="1" x14ac:dyDescent="0.15"/>
    <row r="74" ht="24.75" customHeight="1" x14ac:dyDescent="0.15"/>
    <row r="75" ht="24.75" customHeight="1" x14ac:dyDescent="0.15"/>
    <row r="76" ht="24.75" customHeight="1" x14ac:dyDescent="0.15"/>
    <row r="77" ht="24.75" customHeight="1" x14ac:dyDescent="0.15"/>
  </sheetData>
  <mergeCells count="60">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8:B8"/>
    <mergeCell ref="H8:I8"/>
    <mergeCell ref="A9:B9"/>
    <mergeCell ref="H9:I9"/>
    <mergeCell ref="A10:B10"/>
    <mergeCell ref="H10:I10"/>
    <mergeCell ref="A11:B11"/>
    <mergeCell ref="H11:I11"/>
    <mergeCell ref="A12:B12"/>
    <mergeCell ref="H12:I12"/>
    <mergeCell ref="A13:B13"/>
    <mergeCell ref="H13:I13"/>
    <mergeCell ref="A14:B14"/>
    <mergeCell ref="H14:I14"/>
    <mergeCell ref="A15:B15"/>
    <mergeCell ref="H15:I15"/>
    <mergeCell ref="A16:B16"/>
    <mergeCell ref="H16:I16"/>
    <mergeCell ref="A17:B17"/>
    <mergeCell ref="H17:I17"/>
    <mergeCell ref="A18:B18"/>
    <mergeCell ref="H18:I18"/>
    <mergeCell ref="A19:B19"/>
    <mergeCell ref="H19:I19"/>
    <mergeCell ref="A28:B28"/>
    <mergeCell ref="A20:B20"/>
    <mergeCell ref="H20:I20"/>
    <mergeCell ref="A21:B21"/>
    <mergeCell ref="H21:I21"/>
    <mergeCell ref="A22:B22"/>
    <mergeCell ref="H22:I22"/>
    <mergeCell ref="A23:B23"/>
    <mergeCell ref="A24:B24"/>
    <mergeCell ref="A25:B25"/>
    <mergeCell ref="A26:B26"/>
    <mergeCell ref="A27:B27"/>
    <mergeCell ref="A35:B35"/>
    <mergeCell ref="L37:M37"/>
    <mergeCell ref="L38:M38"/>
    <mergeCell ref="A29:B29"/>
    <mergeCell ref="A30:B30"/>
    <mergeCell ref="A31:B31"/>
    <mergeCell ref="A32:B32"/>
    <mergeCell ref="A33:B33"/>
    <mergeCell ref="A34:B34"/>
  </mergeCells>
  <phoneticPr fontId="2"/>
  <printOptions horizontalCentered="1" verticalCentered="1"/>
  <pageMargins left="0.42" right="0.4" top="0.59055118110236227" bottom="0.59055118110236227" header="0.51181102362204722" footer="0.43307086614173229"/>
  <pageSetup paperSize="9" scale="70" orientation="portrait" verticalDpi="96"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95F64-C6B8-4297-A0BF-E5778B665031}">
  <sheetPr>
    <pageSetUpPr fitToPage="1"/>
  </sheetPr>
  <dimension ref="A1:M48"/>
  <sheetViews>
    <sheetView showZeros="0" zoomScale="75" zoomScaleNormal="100" workbookViewId="0">
      <selection sqref="A1:M1"/>
    </sheetView>
  </sheetViews>
  <sheetFormatPr defaultRowHeight="19.5" customHeight="1" x14ac:dyDescent="0.15"/>
  <cols>
    <col min="1" max="15" width="10.625" style="3" customWidth="1"/>
    <col min="16" max="16384" width="9" style="3"/>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尾張地区!B1</f>
        <v>　　月　　日（　　）</v>
      </c>
      <c r="C2" s="184"/>
      <c r="D2" s="72" t="s">
        <v>22</v>
      </c>
      <c r="E2" s="185">
        <f>尾張地区!D1</f>
        <v>0</v>
      </c>
      <c r="F2" s="185"/>
      <c r="G2" s="186"/>
      <c r="H2" s="72" t="s">
        <v>23</v>
      </c>
      <c r="I2" s="187">
        <f>尾張地区!B3</f>
        <v>0</v>
      </c>
      <c r="J2" s="188"/>
      <c r="K2" s="199" t="s">
        <v>24</v>
      </c>
      <c r="L2" s="189">
        <f>尾張地区!D3</f>
        <v>0</v>
      </c>
      <c r="M2" s="190"/>
    </row>
    <row r="3" spans="1:13" s="9" customFormat="1" ht="31.5" customHeight="1" thickBot="1" x14ac:dyDescent="0.25">
      <c r="A3" s="73" t="s">
        <v>25</v>
      </c>
      <c r="B3" s="193" t="str">
        <f>尾張地区!B2</f>
        <v>　　月　　日（　　）</v>
      </c>
      <c r="C3" s="194"/>
      <c r="D3" s="74" t="s">
        <v>26</v>
      </c>
      <c r="E3" s="195">
        <f>尾張地区!D2</f>
        <v>0</v>
      </c>
      <c r="F3" s="195"/>
      <c r="G3" s="196"/>
      <c r="H3" s="74" t="s">
        <v>27</v>
      </c>
      <c r="I3" s="197">
        <f>F23+F32+F40+M14+M26+M40</f>
        <v>0</v>
      </c>
      <c r="J3" s="198"/>
      <c r="K3" s="200"/>
      <c r="L3" s="191"/>
      <c r="M3" s="192"/>
    </row>
    <row r="4" spans="1:13" customFormat="1" ht="16.5" customHeight="1" x14ac:dyDescent="0.15">
      <c r="A4" s="181" t="s">
        <v>149</v>
      </c>
      <c r="B4" s="181"/>
      <c r="C4" s="181"/>
      <c r="D4" s="181"/>
      <c r="E4" s="181"/>
      <c r="F4" s="181"/>
      <c r="G4" s="181"/>
      <c r="H4" s="181"/>
      <c r="I4" s="181"/>
      <c r="J4" s="181"/>
      <c r="K4" s="181"/>
    </row>
    <row r="5" spans="1:13" customFormat="1" ht="16.5" customHeight="1" x14ac:dyDescent="0.15">
      <c r="A5" s="181" t="s">
        <v>28</v>
      </c>
      <c r="B5" s="181"/>
      <c r="C5" s="181"/>
      <c r="D5" s="181"/>
      <c r="E5" s="181"/>
      <c r="F5" s="181"/>
      <c r="G5" s="181"/>
      <c r="H5" s="181"/>
      <c r="I5" s="181"/>
      <c r="J5" s="181"/>
      <c r="K5" s="181"/>
    </row>
    <row r="6" spans="1:13" s="1" customFormat="1" ht="24.75" customHeight="1" x14ac:dyDescent="0.15">
      <c r="A6" s="204" t="s">
        <v>357</v>
      </c>
      <c r="B6" s="204"/>
      <c r="C6" s="115"/>
      <c r="D6" s="116"/>
      <c r="E6" s="116"/>
      <c r="F6" s="116"/>
      <c r="H6" s="205" t="s">
        <v>359</v>
      </c>
      <c r="I6" s="205"/>
      <c r="J6" s="3"/>
      <c r="L6" s="3"/>
    </row>
    <row r="7" spans="1:13" customFormat="1" ht="24.75" customHeight="1" x14ac:dyDescent="0.15">
      <c r="A7" s="177" t="s">
        <v>31</v>
      </c>
      <c r="B7" s="178"/>
      <c r="C7" s="117" t="s">
        <v>32</v>
      </c>
      <c r="D7" s="117" t="s">
        <v>19</v>
      </c>
      <c r="E7" s="118" t="s">
        <v>33</v>
      </c>
      <c r="F7" s="82" t="s">
        <v>34</v>
      </c>
      <c r="H7" s="177" t="s">
        <v>31</v>
      </c>
      <c r="I7" s="178"/>
      <c r="J7" s="117" t="s">
        <v>32</v>
      </c>
      <c r="K7" s="117" t="s">
        <v>19</v>
      </c>
      <c r="L7" s="118" t="s">
        <v>33</v>
      </c>
      <c r="M7" s="82" t="s">
        <v>34</v>
      </c>
    </row>
    <row r="8" spans="1:13" s="120" customFormat="1" ht="24.75" customHeight="1" x14ac:dyDescent="0.2">
      <c r="A8" s="177" t="s">
        <v>411</v>
      </c>
      <c r="B8" s="178"/>
      <c r="C8" s="107">
        <f>SUM(D8:E8)</f>
        <v>7700</v>
      </c>
      <c r="D8" s="107">
        <v>2600</v>
      </c>
      <c r="E8" s="119">
        <v>5100</v>
      </c>
      <c r="F8" s="84"/>
      <c r="H8" s="177" t="s">
        <v>412</v>
      </c>
      <c r="I8" s="178"/>
      <c r="J8" s="107">
        <f t="shared" ref="J8:J14" si="0">SUM(K8:L8)</f>
        <v>3050</v>
      </c>
      <c r="K8" s="107">
        <v>1650</v>
      </c>
      <c r="L8" s="119">
        <v>1400</v>
      </c>
      <c r="M8" s="84"/>
    </row>
    <row r="9" spans="1:13" s="120" customFormat="1" ht="24.75" customHeight="1" x14ac:dyDescent="0.2">
      <c r="A9" s="177" t="s">
        <v>413</v>
      </c>
      <c r="B9" s="178"/>
      <c r="C9" s="107">
        <f t="shared" ref="C9:C23" si="1">SUM(D9:E9)</f>
        <v>2450</v>
      </c>
      <c r="D9" s="107">
        <v>1250</v>
      </c>
      <c r="E9" s="119">
        <v>1200</v>
      </c>
      <c r="F9" s="84"/>
      <c r="H9" s="177" t="s">
        <v>414</v>
      </c>
      <c r="I9" s="178"/>
      <c r="J9" s="107">
        <f t="shared" si="0"/>
        <v>2200</v>
      </c>
      <c r="K9" s="107">
        <v>1100</v>
      </c>
      <c r="L9" s="119">
        <v>1100</v>
      </c>
      <c r="M9" s="84"/>
    </row>
    <row r="10" spans="1:13" s="120" customFormat="1" ht="24.75" customHeight="1" x14ac:dyDescent="0.2">
      <c r="A10" s="177" t="s">
        <v>415</v>
      </c>
      <c r="B10" s="178"/>
      <c r="C10" s="107">
        <f t="shared" si="1"/>
        <v>3850</v>
      </c>
      <c r="D10" s="107">
        <v>1750</v>
      </c>
      <c r="E10" s="119">
        <v>2100</v>
      </c>
      <c r="F10" s="84"/>
      <c r="H10" s="177" t="s">
        <v>416</v>
      </c>
      <c r="I10" s="178"/>
      <c r="J10" s="107">
        <f t="shared" si="0"/>
        <v>3950</v>
      </c>
      <c r="K10" s="107">
        <v>1950</v>
      </c>
      <c r="L10" s="119">
        <v>2000</v>
      </c>
      <c r="M10" s="84"/>
    </row>
    <row r="11" spans="1:13" s="120" customFormat="1" ht="24.75" customHeight="1" x14ac:dyDescent="0.2">
      <c r="A11" s="177" t="s">
        <v>417</v>
      </c>
      <c r="B11" s="178"/>
      <c r="C11" s="107">
        <f t="shared" si="1"/>
        <v>3100</v>
      </c>
      <c r="D11" s="107">
        <v>1250</v>
      </c>
      <c r="E11" s="119">
        <v>1850</v>
      </c>
      <c r="F11" s="84"/>
      <c r="H11" s="177" t="s">
        <v>418</v>
      </c>
      <c r="I11" s="178"/>
      <c r="J11" s="107">
        <f t="shared" si="0"/>
        <v>8200</v>
      </c>
      <c r="K11" s="107">
        <v>4000</v>
      </c>
      <c r="L11" s="119">
        <v>4200</v>
      </c>
      <c r="M11" s="84"/>
    </row>
    <row r="12" spans="1:13" s="120" customFormat="1" ht="24.75" customHeight="1" x14ac:dyDescent="0.2">
      <c r="A12" s="177" t="s">
        <v>419</v>
      </c>
      <c r="B12" s="178"/>
      <c r="C12" s="107">
        <f t="shared" si="1"/>
        <v>4200</v>
      </c>
      <c r="D12" s="107">
        <v>2300</v>
      </c>
      <c r="E12" s="119">
        <v>1900</v>
      </c>
      <c r="F12" s="84"/>
      <c r="H12" s="177" t="s">
        <v>420</v>
      </c>
      <c r="I12" s="178"/>
      <c r="J12" s="107">
        <f t="shared" si="0"/>
        <v>4150</v>
      </c>
      <c r="K12" s="107">
        <v>2450</v>
      </c>
      <c r="L12" s="119">
        <v>1700</v>
      </c>
      <c r="M12" s="84"/>
    </row>
    <row r="13" spans="1:13" s="120" customFormat="1" ht="24.75" customHeight="1" x14ac:dyDescent="0.2">
      <c r="A13" s="177" t="s">
        <v>421</v>
      </c>
      <c r="B13" s="178"/>
      <c r="C13" s="107">
        <f t="shared" si="1"/>
        <v>6350</v>
      </c>
      <c r="D13" s="107">
        <v>3400</v>
      </c>
      <c r="E13" s="119">
        <v>2950</v>
      </c>
      <c r="F13" s="84"/>
      <c r="H13" s="177"/>
      <c r="I13" s="178"/>
      <c r="J13" s="107">
        <f t="shared" si="0"/>
        <v>0</v>
      </c>
      <c r="K13" s="107"/>
      <c r="L13" s="119"/>
      <c r="M13" s="84"/>
    </row>
    <row r="14" spans="1:13" s="120" customFormat="1" ht="24.75" customHeight="1" x14ac:dyDescent="0.2">
      <c r="A14" s="177" t="s">
        <v>422</v>
      </c>
      <c r="B14" s="178"/>
      <c r="C14" s="107">
        <f t="shared" si="1"/>
        <v>4500</v>
      </c>
      <c r="D14" s="107">
        <v>1850</v>
      </c>
      <c r="E14" s="119">
        <v>2650</v>
      </c>
      <c r="F14" s="84"/>
      <c r="H14" s="177" t="s">
        <v>35</v>
      </c>
      <c r="I14" s="178"/>
      <c r="J14" s="107">
        <f t="shared" si="0"/>
        <v>21550</v>
      </c>
      <c r="K14" s="107">
        <f>SUM(K8:K13)</f>
        <v>11150</v>
      </c>
      <c r="L14" s="119">
        <f>SUM(L8:L13)</f>
        <v>10400</v>
      </c>
      <c r="M14" s="86">
        <f>SUM(M8:M13)</f>
        <v>0</v>
      </c>
    </row>
    <row r="15" spans="1:13" s="124" customFormat="1" ht="24.75" customHeight="1" x14ac:dyDescent="0.2">
      <c r="A15" s="177" t="s">
        <v>423</v>
      </c>
      <c r="B15" s="178"/>
      <c r="C15" s="107">
        <f t="shared" si="1"/>
        <v>3700</v>
      </c>
      <c r="D15" s="107">
        <v>1650</v>
      </c>
      <c r="E15" s="119">
        <v>2050</v>
      </c>
      <c r="F15" s="84"/>
    </row>
    <row r="16" spans="1:13" s="124" customFormat="1" ht="24.75" customHeight="1" x14ac:dyDescent="0.2">
      <c r="A16" s="177" t="s">
        <v>424</v>
      </c>
      <c r="B16" s="178"/>
      <c r="C16" s="107">
        <f t="shared" si="1"/>
        <v>2600</v>
      </c>
      <c r="D16" s="107">
        <v>1400</v>
      </c>
      <c r="E16" s="119">
        <v>1200</v>
      </c>
      <c r="F16" s="84"/>
      <c r="H16" s="205" t="s">
        <v>361</v>
      </c>
      <c r="I16" s="205"/>
    </row>
    <row r="17" spans="1:13" s="124" customFormat="1" ht="24.75" customHeight="1" x14ac:dyDescent="0.2">
      <c r="A17" s="177" t="s">
        <v>425</v>
      </c>
      <c r="B17" s="178"/>
      <c r="C17" s="107">
        <f t="shared" si="1"/>
        <v>4900</v>
      </c>
      <c r="D17" s="107">
        <v>2400</v>
      </c>
      <c r="E17" s="119">
        <v>2500</v>
      </c>
      <c r="F17" s="84"/>
      <c r="H17" s="177" t="s">
        <v>31</v>
      </c>
      <c r="I17" s="178"/>
      <c r="J17" s="117" t="s">
        <v>32</v>
      </c>
      <c r="K17" s="117" t="s">
        <v>19</v>
      </c>
      <c r="L17" s="118" t="s">
        <v>33</v>
      </c>
      <c r="M17" s="82" t="s">
        <v>34</v>
      </c>
    </row>
    <row r="18" spans="1:13" s="124" customFormat="1" ht="24.75" customHeight="1" x14ac:dyDescent="0.2">
      <c r="A18" s="177" t="s">
        <v>426</v>
      </c>
      <c r="B18" s="178"/>
      <c r="C18" s="107">
        <f t="shared" si="1"/>
        <v>3250</v>
      </c>
      <c r="D18" s="107">
        <v>1900</v>
      </c>
      <c r="E18" s="119">
        <v>1350</v>
      </c>
      <c r="F18" s="84"/>
      <c r="H18" s="177" t="s">
        <v>427</v>
      </c>
      <c r="I18" s="178"/>
      <c r="J18" s="107">
        <f t="shared" ref="J18:J26" si="2">SUM(K18:L18)</f>
        <v>6350</v>
      </c>
      <c r="K18" s="107">
        <v>2450</v>
      </c>
      <c r="L18" s="119">
        <v>3900</v>
      </c>
      <c r="M18" s="84"/>
    </row>
    <row r="19" spans="1:13" s="124" customFormat="1" ht="24.75" customHeight="1" x14ac:dyDescent="0.2">
      <c r="A19" s="177" t="s">
        <v>428</v>
      </c>
      <c r="B19" s="178"/>
      <c r="C19" s="107">
        <f t="shared" si="1"/>
        <v>6500</v>
      </c>
      <c r="D19" s="107">
        <v>3350</v>
      </c>
      <c r="E19" s="119">
        <v>3150</v>
      </c>
      <c r="F19" s="84"/>
      <c r="H19" s="177" t="s">
        <v>429</v>
      </c>
      <c r="I19" s="178"/>
      <c r="J19" s="107">
        <f t="shared" si="2"/>
        <v>3150</v>
      </c>
      <c r="K19" s="107">
        <v>1350</v>
      </c>
      <c r="L19" s="119">
        <v>1800</v>
      </c>
      <c r="M19" s="84"/>
    </row>
    <row r="20" spans="1:13" s="124" customFormat="1" ht="24.75" customHeight="1" x14ac:dyDescent="0.2">
      <c r="A20" s="177"/>
      <c r="B20" s="178"/>
      <c r="C20" s="107"/>
      <c r="D20" s="107"/>
      <c r="E20" s="119"/>
      <c r="F20" s="84"/>
      <c r="H20" s="177" t="s">
        <v>430</v>
      </c>
      <c r="I20" s="178"/>
      <c r="J20" s="107">
        <f>SUM(K20:L20)</f>
        <v>3100</v>
      </c>
      <c r="K20" s="107">
        <v>1500</v>
      </c>
      <c r="L20" s="119">
        <v>1600</v>
      </c>
      <c r="M20" s="84"/>
    </row>
    <row r="21" spans="1:13" s="124" customFormat="1" ht="24.75" customHeight="1" x14ac:dyDescent="0.2">
      <c r="A21" s="177"/>
      <c r="B21" s="178"/>
      <c r="C21" s="107">
        <f t="shared" si="1"/>
        <v>0</v>
      </c>
      <c r="D21" s="107"/>
      <c r="E21" s="119"/>
      <c r="F21" s="84"/>
      <c r="H21" s="177" t="s">
        <v>431</v>
      </c>
      <c r="I21" s="178"/>
      <c r="J21" s="107">
        <f>SUM(K21:L21)</f>
        <v>8050</v>
      </c>
      <c r="K21" s="107">
        <v>3750</v>
      </c>
      <c r="L21" s="119">
        <v>4300</v>
      </c>
      <c r="M21" s="84"/>
    </row>
    <row r="22" spans="1:13" s="124" customFormat="1" ht="24.75" customHeight="1" x14ac:dyDescent="0.2">
      <c r="A22" s="177"/>
      <c r="B22" s="178"/>
      <c r="C22" s="107">
        <f t="shared" si="1"/>
        <v>0</v>
      </c>
      <c r="D22" s="107"/>
      <c r="E22" s="119"/>
      <c r="F22" s="84"/>
      <c r="H22" s="177" t="s">
        <v>432</v>
      </c>
      <c r="I22" s="178"/>
      <c r="J22" s="107">
        <f>SUM(K22:L22)</f>
        <v>5300</v>
      </c>
      <c r="K22" s="107">
        <v>2200</v>
      </c>
      <c r="L22" s="119">
        <v>3100</v>
      </c>
      <c r="M22" s="84"/>
    </row>
    <row r="23" spans="1:13" s="124" customFormat="1" ht="24.75" customHeight="1" x14ac:dyDescent="0.2">
      <c r="A23" s="177" t="s">
        <v>35</v>
      </c>
      <c r="B23" s="178"/>
      <c r="C23" s="107">
        <f t="shared" si="1"/>
        <v>53100</v>
      </c>
      <c r="D23" s="107">
        <f>SUM(D8:D21)</f>
        <v>25100</v>
      </c>
      <c r="E23" s="119">
        <f>SUM(E8:E21)</f>
        <v>28000</v>
      </c>
      <c r="F23" s="86">
        <f>SUM(F8:F21)</f>
        <v>0</v>
      </c>
      <c r="H23" s="177" t="s">
        <v>433</v>
      </c>
      <c r="I23" s="178"/>
      <c r="J23" s="107">
        <f>SUM(K23:L23)</f>
        <v>4200</v>
      </c>
      <c r="K23" s="107">
        <v>2150</v>
      </c>
      <c r="L23" s="119">
        <v>2050</v>
      </c>
      <c r="M23" s="84"/>
    </row>
    <row r="24" spans="1:13" s="124" customFormat="1" ht="24.75" customHeight="1" x14ac:dyDescent="0.2">
      <c r="H24" s="177"/>
      <c r="I24" s="178"/>
      <c r="J24" s="107">
        <f>SUM(K24:L24)</f>
        <v>0</v>
      </c>
      <c r="K24" s="107"/>
      <c r="L24" s="119"/>
      <c r="M24" s="84"/>
    </row>
    <row r="25" spans="1:13" s="124" customFormat="1" ht="24.75" customHeight="1" x14ac:dyDescent="0.2">
      <c r="A25" s="205" t="s">
        <v>434</v>
      </c>
      <c r="B25" s="205"/>
      <c r="D25" s="125"/>
      <c r="E25" s="126"/>
      <c r="H25" s="177"/>
      <c r="I25" s="178"/>
      <c r="J25" s="107">
        <f t="shared" si="2"/>
        <v>0</v>
      </c>
      <c r="K25" s="107"/>
      <c r="L25" s="119"/>
      <c r="M25" s="84"/>
    </row>
    <row r="26" spans="1:13" s="124" customFormat="1" ht="24.75" customHeight="1" x14ac:dyDescent="0.2">
      <c r="A26" s="177" t="s">
        <v>31</v>
      </c>
      <c r="B26" s="178"/>
      <c r="C26" s="117" t="s">
        <v>32</v>
      </c>
      <c r="D26" s="117" t="s">
        <v>19</v>
      </c>
      <c r="E26" s="118" t="s">
        <v>33</v>
      </c>
      <c r="F26" s="82" t="s">
        <v>34</v>
      </c>
      <c r="H26" s="177" t="s">
        <v>35</v>
      </c>
      <c r="I26" s="178"/>
      <c r="J26" s="107">
        <f t="shared" si="2"/>
        <v>30150</v>
      </c>
      <c r="K26" s="107">
        <f>SUM(K18:K25)</f>
        <v>13400</v>
      </c>
      <c r="L26" s="119">
        <f>SUM(L18:L25)</f>
        <v>16750</v>
      </c>
      <c r="M26" s="86">
        <f>SUM(M18:M25)</f>
        <v>0</v>
      </c>
    </row>
    <row r="27" spans="1:13" s="124" customFormat="1" ht="24.75" customHeight="1" x14ac:dyDescent="0.2">
      <c r="A27" s="177" t="s">
        <v>435</v>
      </c>
      <c r="B27" s="178"/>
      <c r="C27" s="107">
        <f t="shared" ref="C27:C32" si="3">SUM(D27:E27)</f>
        <v>10850</v>
      </c>
      <c r="D27" s="107">
        <v>5000</v>
      </c>
      <c r="E27" s="119">
        <v>5850</v>
      </c>
      <c r="F27" s="84"/>
    </row>
    <row r="28" spans="1:13" s="124" customFormat="1" ht="24.75" customHeight="1" x14ac:dyDescent="0.2">
      <c r="A28" s="177" t="s">
        <v>436</v>
      </c>
      <c r="B28" s="178"/>
      <c r="C28" s="107">
        <f t="shared" si="3"/>
        <v>2900</v>
      </c>
      <c r="D28" s="107">
        <v>1400</v>
      </c>
      <c r="E28" s="119">
        <v>1500</v>
      </c>
      <c r="F28" s="84"/>
      <c r="H28" s="205" t="s">
        <v>437</v>
      </c>
      <c r="I28" s="205"/>
    </row>
    <row r="29" spans="1:13" s="124" customFormat="1" ht="24.75" customHeight="1" x14ac:dyDescent="0.2">
      <c r="A29" s="177" t="s">
        <v>438</v>
      </c>
      <c r="B29" s="178"/>
      <c r="C29" s="107">
        <f t="shared" si="3"/>
        <v>3950</v>
      </c>
      <c r="D29" s="107">
        <v>2050</v>
      </c>
      <c r="E29" s="119">
        <v>1900</v>
      </c>
      <c r="F29" s="84"/>
      <c r="H29" s="177" t="s">
        <v>31</v>
      </c>
      <c r="I29" s="178"/>
      <c r="J29" s="117" t="s">
        <v>32</v>
      </c>
      <c r="K29" s="117" t="s">
        <v>19</v>
      </c>
      <c r="L29" s="118" t="s">
        <v>33</v>
      </c>
      <c r="M29" s="82" t="s">
        <v>34</v>
      </c>
    </row>
    <row r="30" spans="1:13" s="124" customFormat="1" ht="24.75" customHeight="1" x14ac:dyDescent="0.2">
      <c r="A30" s="177" t="s">
        <v>439</v>
      </c>
      <c r="B30" s="178"/>
      <c r="C30" s="107">
        <f t="shared" si="3"/>
        <v>5850</v>
      </c>
      <c r="D30" s="107">
        <v>2750</v>
      </c>
      <c r="E30" s="119">
        <v>3100</v>
      </c>
      <c r="F30" s="84"/>
      <c r="H30" s="177" t="s">
        <v>440</v>
      </c>
      <c r="I30" s="178"/>
      <c r="J30" s="107">
        <f t="shared" ref="J30:J40" si="4">SUM(K30:L30)</f>
        <v>5450</v>
      </c>
      <c r="K30" s="107">
        <v>2100</v>
      </c>
      <c r="L30" s="119">
        <v>3350</v>
      </c>
      <c r="M30" s="84"/>
    </row>
    <row r="31" spans="1:13" s="124" customFormat="1" ht="24.75" customHeight="1" x14ac:dyDescent="0.2">
      <c r="A31" s="177" t="s">
        <v>441</v>
      </c>
      <c r="B31" s="178"/>
      <c r="C31" s="107">
        <f t="shared" si="3"/>
        <v>2200</v>
      </c>
      <c r="D31" s="107">
        <v>1050</v>
      </c>
      <c r="E31" s="119">
        <v>1150</v>
      </c>
      <c r="F31" s="84"/>
      <c r="H31" s="177" t="s">
        <v>442</v>
      </c>
      <c r="I31" s="178"/>
      <c r="J31" s="107">
        <f t="shared" si="4"/>
        <v>2900</v>
      </c>
      <c r="K31" s="107">
        <v>1250</v>
      </c>
      <c r="L31" s="119">
        <v>1650</v>
      </c>
      <c r="M31" s="84"/>
    </row>
    <row r="32" spans="1:13" s="124" customFormat="1" ht="24.75" customHeight="1" x14ac:dyDescent="0.2">
      <c r="A32" s="177" t="s">
        <v>35</v>
      </c>
      <c r="B32" s="178"/>
      <c r="C32" s="107">
        <f t="shared" si="3"/>
        <v>25750</v>
      </c>
      <c r="D32" s="107">
        <f>SUM(D27:D31)</f>
        <v>12250</v>
      </c>
      <c r="E32" s="119">
        <f>SUM(E27:E31)</f>
        <v>13500</v>
      </c>
      <c r="F32" s="86">
        <f>SUM(F27:F31)</f>
        <v>0</v>
      </c>
      <c r="H32" s="177" t="s">
        <v>443</v>
      </c>
      <c r="I32" s="178"/>
      <c r="J32" s="107">
        <f t="shared" si="4"/>
        <v>1350</v>
      </c>
      <c r="K32" s="107">
        <v>900</v>
      </c>
      <c r="L32" s="119">
        <v>450</v>
      </c>
      <c r="M32" s="84"/>
    </row>
    <row r="33" spans="1:13" s="124" customFormat="1" ht="24.75" customHeight="1" x14ac:dyDescent="0.2">
      <c r="H33" s="177" t="s">
        <v>444</v>
      </c>
      <c r="I33" s="178"/>
      <c r="J33" s="107">
        <f t="shared" si="4"/>
        <v>4450</v>
      </c>
      <c r="K33" s="107">
        <v>1750</v>
      </c>
      <c r="L33" s="119">
        <v>2700</v>
      </c>
      <c r="M33" s="84"/>
    </row>
    <row r="34" spans="1:13" s="124" customFormat="1" ht="24.75" customHeight="1" x14ac:dyDescent="0.2">
      <c r="A34" s="205" t="s">
        <v>360</v>
      </c>
      <c r="B34" s="205"/>
      <c r="D34" s="127" t="s">
        <v>445</v>
      </c>
      <c r="H34" s="177" t="s">
        <v>446</v>
      </c>
      <c r="I34" s="178"/>
      <c r="J34" s="107">
        <f t="shared" si="4"/>
        <v>1700</v>
      </c>
      <c r="K34" s="107">
        <v>1250</v>
      </c>
      <c r="L34" s="119">
        <v>450</v>
      </c>
      <c r="M34" s="84"/>
    </row>
    <row r="35" spans="1:13" s="124" customFormat="1" ht="24.75" customHeight="1" x14ac:dyDescent="0.2">
      <c r="A35" s="177" t="s">
        <v>31</v>
      </c>
      <c r="B35" s="178"/>
      <c r="C35" s="117" t="s">
        <v>32</v>
      </c>
      <c r="D35" s="117" t="s">
        <v>19</v>
      </c>
      <c r="E35" s="118" t="s">
        <v>33</v>
      </c>
      <c r="F35" s="82" t="s">
        <v>34</v>
      </c>
      <c r="H35" s="177" t="s">
        <v>447</v>
      </c>
      <c r="I35" s="178"/>
      <c r="J35" s="107">
        <f t="shared" si="4"/>
        <v>4100</v>
      </c>
      <c r="K35" s="107">
        <v>1550</v>
      </c>
      <c r="L35" s="119">
        <v>2550</v>
      </c>
      <c r="M35" s="84"/>
    </row>
    <row r="36" spans="1:13" s="124" customFormat="1" ht="24.75" customHeight="1" x14ac:dyDescent="0.2">
      <c r="A36" s="177" t="s">
        <v>448</v>
      </c>
      <c r="B36" s="178"/>
      <c r="C36" s="107">
        <f>SUM(D36:E36)</f>
        <v>4750</v>
      </c>
      <c r="D36" s="107">
        <v>2200</v>
      </c>
      <c r="E36" s="119">
        <v>2550</v>
      </c>
      <c r="F36" s="84"/>
      <c r="H36" s="177" t="s">
        <v>449</v>
      </c>
      <c r="I36" s="178"/>
      <c r="J36" s="107">
        <f t="shared" si="4"/>
        <v>3950</v>
      </c>
      <c r="K36" s="107">
        <v>1400</v>
      </c>
      <c r="L36" s="119">
        <v>2550</v>
      </c>
      <c r="M36" s="84"/>
    </row>
    <row r="37" spans="1:13" s="124" customFormat="1" ht="24.75" customHeight="1" x14ac:dyDescent="0.2">
      <c r="A37" s="177" t="s">
        <v>450</v>
      </c>
      <c r="B37" s="178"/>
      <c r="C37" s="107">
        <f>SUM(D37:E37)</f>
        <v>5550</v>
      </c>
      <c r="D37" s="107">
        <v>2400</v>
      </c>
      <c r="E37" s="119">
        <v>3150</v>
      </c>
      <c r="F37" s="84"/>
      <c r="H37" s="177" t="s">
        <v>451</v>
      </c>
      <c r="I37" s="178"/>
      <c r="J37" s="107">
        <f t="shared" si="4"/>
        <v>2350</v>
      </c>
      <c r="K37" s="107">
        <v>900</v>
      </c>
      <c r="L37" s="119">
        <v>1450</v>
      </c>
      <c r="M37" s="84"/>
    </row>
    <row r="38" spans="1:13" ht="24.75" customHeight="1" x14ac:dyDescent="0.15">
      <c r="A38" s="177" t="s">
        <v>452</v>
      </c>
      <c r="B38" s="178"/>
      <c r="C38" s="107">
        <f>SUM(D38:E38)</f>
        <v>4650</v>
      </c>
      <c r="D38" s="107">
        <v>2250</v>
      </c>
      <c r="E38" s="119">
        <v>2400</v>
      </c>
      <c r="F38" s="84"/>
      <c r="H38" s="177" t="s">
        <v>453</v>
      </c>
      <c r="I38" s="178"/>
      <c r="J38" s="107">
        <f t="shared" si="4"/>
        <v>2300</v>
      </c>
      <c r="K38" s="107">
        <v>800</v>
      </c>
      <c r="L38" s="119">
        <v>1500</v>
      </c>
      <c r="M38" s="84"/>
    </row>
    <row r="39" spans="1:13" ht="24.75" customHeight="1" x14ac:dyDescent="0.15">
      <c r="A39" s="177" t="s">
        <v>454</v>
      </c>
      <c r="B39" s="178"/>
      <c r="C39" s="107">
        <f>SUM(D39:E39)</f>
        <v>2300</v>
      </c>
      <c r="D39" s="107">
        <v>1050</v>
      </c>
      <c r="E39" s="119">
        <v>1250</v>
      </c>
      <c r="F39" s="84"/>
      <c r="H39" s="177"/>
      <c r="I39" s="178"/>
      <c r="J39" s="107">
        <f t="shared" si="4"/>
        <v>0</v>
      </c>
      <c r="K39" s="107"/>
      <c r="L39" s="119"/>
      <c r="M39" s="84"/>
    </row>
    <row r="40" spans="1:13" ht="24.75" customHeight="1" x14ac:dyDescent="0.15">
      <c r="A40" s="177" t="s">
        <v>35</v>
      </c>
      <c r="B40" s="178"/>
      <c r="C40" s="107">
        <f>SUM(D40:E40)</f>
        <v>17250</v>
      </c>
      <c r="D40" s="107">
        <f>SUM(D36:D39)</f>
        <v>7900</v>
      </c>
      <c r="E40" s="119">
        <f>SUM(E36:E39)</f>
        <v>9350</v>
      </c>
      <c r="F40" s="86">
        <f>SUM(F36:F39)</f>
        <v>0</v>
      </c>
      <c r="H40" s="177" t="s">
        <v>35</v>
      </c>
      <c r="I40" s="178"/>
      <c r="J40" s="107">
        <f t="shared" si="4"/>
        <v>28550</v>
      </c>
      <c r="K40" s="107">
        <f>SUM(K30:K39)</f>
        <v>11900</v>
      </c>
      <c r="L40" s="119">
        <f>SUM(L30:L39)</f>
        <v>16650</v>
      </c>
      <c r="M40" s="86">
        <f>SUM(M30:M39)</f>
        <v>0</v>
      </c>
    </row>
    <row r="41" spans="1:13" customFormat="1" ht="24.75" customHeight="1" x14ac:dyDescent="0.15">
      <c r="A41" s="11"/>
      <c r="B41" s="11"/>
      <c r="C41" s="11"/>
      <c r="D41" s="11"/>
      <c r="E41" s="11"/>
      <c r="F41" s="11"/>
      <c r="G41" s="11"/>
      <c r="H41" s="11"/>
      <c r="I41" s="11"/>
      <c r="K41" s="42"/>
      <c r="L41" s="206" t="s">
        <v>55</v>
      </c>
      <c r="M41" s="206"/>
    </row>
    <row r="42" spans="1:13" customFormat="1" ht="24.75" customHeight="1" x14ac:dyDescent="0.15">
      <c r="A42" s="11"/>
      <c r="B42" s="11"/>
      <c r="C42" s="11"/>
      <c r="D42" s="11"/>
      <c r="E42" s="11"/>
      <c r="F42" s="11"/>
      <c r="G42" s="11"/>
      <c r="H42" s="11"/>
      <c r="I42" s="11"/>
      <c r="J42" s="11"/>
      <c r="K42" s="43" t="s">
        <v>37</v>
      </c>
      <c r="L42" s="179" t="str">
        <f>尾張地区!E37</f>
        <v>２０２５年５月</v>
      </c>
      <c r="M42" s="179"/>
    </row>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sheetData>
  <mergeCells count="79">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8:B8"/>
    <mergeCell ref="H8:I8"/>
    <mergeCell ref="A9:B9"/>
    <mergeCell ref="H9:I9"/>
    <mergeCell ref="A10:B10"/>
    <mergeCell ref="H10:I10"/>
    <mergeCell ref="A17:B17"/>
    <mergeCell ref="H17:I17"/>
    <mergeCell ref="A11:B11"/>
    <mergeCell ref="H11:I11"/>
    <mergeCell ref="A12:B12"/>
    <mergeCell ref="H12:I12"/>
    <mergeCell ref="A13:B13"/>
    <mergeCell ref="H13:I13"/>
    <mergeCell ref="A14:B14"/>
    <mergeCell ref="H14:I14"/>
    <mergeCell ref="A15:B15"/>
    <mergeCell ref="A16:B16"/>
    <mergeCell ref="H16:I16"/>
    <mergeCell ref="A18:B18"/>
    <mergeCell ref="H18:I18"/>
    <mergeCell ref="A19:B19"/>
    <mergeCell ref="H19:I19"/>
    <mergeCell ref="A20:B20"/>
    <mergeCell ref="H20:I20"/>
    <mergeCell ref="A27:B27"/>
    <mergeCell ref="A21:B21"/>
    <mergeCell ref="H21:I21"/>
    <mergeCell ref="A22:B22"/>
    <mergeCell ref="H22:I22"/>
    <mergeCell ref="A23:B23"/>
    <mergeCell ref="H23:I23"/>
    <mergeCell ref="H24:I24"/>
    <mergeCell ref="A25:B25"/>
    <mergeCell ref="H25:I25"/>
    <mergeCell ref="A26:B26"/>
    <mergeCell ref="H26:I26"/>
    <mergeCell ref="A34:B34"/>
    <mergeCell ref="H34:I34"/>
    <mergeCell ref="A28:B28"/>
    <mergeCell ref="H28:I28"/>
    <mergeCell ref="A29:B29"/>
    <mergeCell ref="H29:I29"/>
    <mergeCell ref="A30:B30"/>
    <mergeCell ref="H30:I30"/>
    <mergeCell ref="A31:B31"/>
    <mergeCell ref="H31:I31"/>
    <mergeCell ref="A32:B32"/>
    <mergeCell ref="H32:I32"/>
    <mergeCell ref="H33:I33"/>
    <mergeCell ref="A35:B35"/>
    <mergeCell ref="H35:I35"/>
    <mergeCell ref="A36:B36"/>
    <mergeCell ref="H36:I36"/>
    <mergeCell ref="A37:B37"/>
    <mergeCell ref="H37:I37"/>
    <mergeCell ref="L41:M41"/>
    <mergeCell ref="L42:M42"/>
    <mergeCell ref="A38:B38"/>
    <mergeCell ref="H38:I38"/>
    <mergeCell ref="A39:B39"/>
    <mergeCell ref="H39:I39"/>
    <mergeCell ref="A40:B40"/>
    <mergeCell ref="H40:I40"/>
  </mergeCells>
  <phoneticPr fontId="2"/>
  <printOptions horizontalCentered="1" verticalCentered="1"/>
  <pageMargins left="0.46" right="0.59055118110236227" top="0.59055118110236227" bottom="0.55000000000000004" header="0.51181102362204722" footer="0.43307086614173229"/>
  <pageSetup paperSize="9" scale="67" orientation="portrait" verticalDpi="96"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40FFD-520A-462C-BBCA-614CF453390A}">
  <dimension ref="A1:M65"/>
  <sheetViews>
    <sheetView showZeros="0" zoomScale="75" zoomScaleNormal="100" zoomScaleSheetLayoutView="70" workbookViewId="0">
      <selection sqref="A1:M1"/>
    </sheetView>
  </sheetViews>
  <sheetFormatPr defaultColWidth="10.625" defaultRowHeight="19.5" customHeight="1" x14ac:dyDescent="0.15"/>
  <cols>
    <col min="1" max="16384" width="10.625" style="3"/>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尾張地区!B1</f>
        <v>　　月　　日（　　）</v>
      </c>
      <c r="C2" s="184"/>
      <c r="D2" s="72" t="s">
        <v>22</v>
      </c>
      <c r="E2" s="185">
        <f>尾張地区!D1</f>
        <v>0</v>
      </c>
      <c r="F2" s="185"/>
      <c r="G2" s="186"/>
      <c r="H2" s="72" t="s">
        <v>23</v>
      </c>
      <c r="I2" s="187">
        <f>尾張地区!B3</f>
        <v>0</v>
      </c>
      <c r="J2" s="188"/>
      <c r="K2" s="199" t="s">
        <v>24</v>
      </c>
      <c r="L2" s="189">
        <f>尾張地区!D3</f>
        <v>0</v>
      </c>
      <c r="M2" s="190"/>
    </row>
    <row r="3" spans="1:13" s="9" customFormat="1" ht="31.5" customHeight="1" thickBot="1" x14ac:dyDescent="0.25">
      <c r="A3" s="73" t="s">
        <v>25</v>
      </c>
      <c r="B3" s="193" t="str">
        <f>尾張地区!B2</f>
        <v>　　月　　日（　　）</v>
      </c>
      <c r="C3" s="194"/>
      <c r="D3" s="74" t="s">
        <v>26</v>
      </c>
      <c r="E3" s="195">
        <f>尾張地区!D2</f>
        <v>0</v>
      </c>
      <c r="F3" s="195"/>
      <c r="G3" s="196"/>
      <c r="H3" s="74" t="s">
        <v>27</v>
      </c>
      <c r="I3" s="197">
        <f>F16+F22+F29+F37+M22+M37</f>
        <v>0</v>
      </c>
      <c r="J3" s="198"/>
      <c r="K3" s="200"/>
      <c r="L3" s="191"/>
      <c r="M3" s="192"/>
    </row>
    <row r="4" spans="1:13" customFormat="1" ht="16.5" customHeight="1" x14ac:dyDescent="0.15">
      <c r="A4" s="181" t="s">
        <v>149</v>
      </c>
      <c r="B4" s="181"/>
      <c r="C4" s="181"/>
      <c r="D4" s="181"/>
      <c r="E4" s="181"/>
      <c r="F4" s="181"/>
      <c r="G4" s="181"/>
      <c r="H4" s="181"/>
      <c r="I4" s="181"/>
      <c r="J4" s="181"/>
      <c r="K4" s="181"/>
    </row>
    <row r="5" spans="1:13" customFormat="1" ht="16.5" customHeight="1" x14ac:dyDescent="0.15">
      <c r="A5" s="181" t="s">
        <v>28</v>
      </c>
      <c r="B5" s="181"/>
      <c r="C5" s="181"/>
      <c r="D5" s="181"/>
      <c r="E5" s="181"/>
      <c r="F5" s="181"/>
      <c r="G5" s="181"/>
      <c r="H5" s="181"/>
      <c r="I5" s="181"/>
      <c r="J5" s="181"/>
      <c r="K5" s="181"/>
    </row>
    <row r="6" spans="1:13" s="1" customFormat="1" ht="24.75" customHeight="1" x14ac:dyDescent="0.15">
      <c r="A6" s="204" t="s">
        <v>363</v>
      </c>
      <c r="B6" s="204"/>
      <c r="C6" s="115"/>
      <c r="D6" s="116"/>
      <c r="E6" s="116"/>
      <c r="F6" s="116"/>
      <c r="H6" s="205" t="s">
        <v>455</v>
      </c>
      <c r="I6" s="205"/>
      <c r="J6" s="3"/>
      <c r="L6" s="3"/>
    </row>
    <row r="7" spans="1:13" customFormat="1" ht="24.75" customHeight="1" x14ac:dyDescent="0.15">
      <c r="A7" s="177" t="s">
        <v>31</v>
      </c>
      <c r="B7" s="178"/>
      <c r="C7" s="117" t="s">
        <v>32</v>
      </c>
      <c r="D7" s="117" t="s">
        <v>19</v>
      </c>
      <c r="E7" s="118" t="s">
        <v>33</v>
      </c>
      <c r="F7" s="82" t="s">
        <v>34</v>
      </c>
      <c r="H7" s="177" t="s">
        <v>31</v>
      </c>
      <c r="I7" s="178"/>
      <c r="J7" s="117" t="s">
        <v>32</v>
      </c>
      <c r="K7" s="117" t="s">
        <v>19</v>
      </c>
      <c r="L7" s="118" t="s">
        <v>33</v>
      </c>
      <c r="M7" s="82" t="s">
        <v>34</v>
      </c>
    </row>
    <row r="8" spans="1:13" s="120" customFormat="1" ht="24.75" customHeight="1" x14ac:dyDescent="0.2">
      <c r="A8" s="177" t="s">
        <v>456</v>
      </c>
      <c r="B8" s="178"/>
      <c r="C8" s="107">
        <f>SUM(D8:E8)</f>
        <v>8000</v>
      </c>
      <c r="D8" s="107">
        <v>3250</v>
      </c>
      <c r="E8" s="119">
        <v>4750</v>
      </c>
      <c r="F8" s="84"/>
      <c r="H8" s="177" t="s">
        <v>457</v>
      </c>
      <c r="I8" s="178"/>
      <c r="J8" s="107">
        <f t="shared" ref="J8:J22" si="0">SUM(K8:L8)</f>
        <v>4800</v>
      </c>
      <c r="K8" s="107">
        <v>2350</v>
      </c>
      <c r="L8" s="119">
        <v>2450</v>
      </c>
      <c r="M8" s="84"/>
    </row>
    <row r="9" spans="1:13" s="120" customFormat="1" ht="24.75" customHeight="1" x14ac:dyDescent="0.2">
      <c r="A9" s="177" t="s">
        <v>458</v>
      </c>
      <c r="B9" s="178"/>
      <c r="C9" s="107">
        <f t="shared" ref="C9:C16" si="1">SUM(D9:E9)</f>
        <v>7250</v>
      </c>
      <c r="D9" s="107">
        <v>2450</v>
      </c>
      <c r="E9" s="119">
        <v>4800</v>
      </c>
      <c r="F9" s="84"/>
      <c r="H9" s="177" t="s">
        <v>459</v>
      </c>
      <c r="I9" s="178"/>
      <c r="J9" s="107">
        <f t="shared" si="0"/>
        <v>4850</v>
      </c>
      <c r="K9" s="107">
        <v>2050</v>
      </c>
      <c r="L9" s="119">
        <v>2800</v>
      </c>
      <c r="M9" s="84"/>
    </row>
    <row r="10" spans="1:13" s="120" customFormat="1" ht="24.75" customHeight="1" x14ac:dyDescent="0.2">
      <c r="A10" s="177" t="s">
        <v>460</v>
      </c>
      <c r="B10" s="178"/>
      <c r="C10" s="107">
        <f t="shared" si="1"/>
        <v>5600</v>
      </c>
      <c r="D10" s="107">
        <v>2350</v>
      </c>
      <c r="E10" s="119">
        <v>3250</v>
      </c>
      <c r="F10" s="84"/>
      <c r="H10" s="177" t="s">
        <v>461</v>
      </c>
      <c r="I10" s="178"/>
      <c r="J10" s="107">
        <f t="shared" si="0"/>
        <v>2350</v>
      </c>
      <c r="K10" s="107">
        <v>1050</v>
      </c>
      <c r="L10" s="119">
        <v>1300</v>
      </c>
      <c r="M10" s="84"/>
    </row>
    <row r="11" spans="1:13" s="120" customFormat="1" ht="24.75" customHeight="1" x14ac:dyDescent="0.2">
      <c r="A11" s="177" t="s">
        <v>462</v>
      </c>
      <c r="B11" s="178"/>
      <c r="C11" s="107">
        <f t="shared" si="1"/>
        <v>3200</v>
      </c>
      <c r="D11" s="107">
        <v>1050</v>
      </c>
      <c r="E11" s="119">
        <v>2150</v>
      </c>
      <c r="F11" s="84"/>
      <c r="H11" s="177" t="s">
        <v>463</v>
      </c>
      <c r="I11" s="178"/>
      <c r="J11" s="107">
        <f t="shared" si="0"/>
        <v>6600</v>
      </c>
      <c r="K11" s="107">
        <v>2600</v>
      </c>
      <c r="L11" s="119">
        <v>4000</v>
      </c>
      <c r="M11" s="84"/>
    </row>
    <row r="12" spans="1:13" s="120" customFormat="1" ht="24.75" customHeight="1" x14ac:dyDescent="0.2">
      <c r="A12" s="177" t="s">
        <v>464</v>
      </c>
      <c r="B12" s="178"/>
      <c r="C12" s="107">
        <f t="shared" si="1"/>
        <v>2600</v>
      </c>
      <c r="D12" s="107">
        <v>1150</v>
      </c>
      <c r="E12" s="119">
        <v>1450</v>
      </c>
      <c r="F12" s="84"/>
      <c r="H12" s="177" t="s">
        <v>465</v>
      </c>
      <c r="I12" s="178"/>
      <c r="J12" s="107">
        <f t="shared" si="0"/>
        <v>4300</v>
      </c>
      <c r="K12" s="107">
        <v>2100</v>
      </c>
      <c r="L12" s="119">
        <v>2200</v>
      </c>
      <c r="M12" s="84"/>
    </row>
    <row r="13" spans="1:13" s="120" customFormat="1" ht="24.75" customHeight="1" x14ac:dyDescent="0.2">
      <c r="A13" s="177" t="s">
        <v>466</v>
      </c>
      <c r="B13" s="178"/>
      <c r="C13" s="107">
        <f t="shared" si="1"/>
        <v>3650</v>
      </c>
      <c r="D13" s="107">
        <v>1450</v>
      </c>
      <c r="E13" s="119">
        <v>2200</v>
      </c>
      <c r="F13" s="84"/>
      <c r="H13" s="177" t="s">
        <v>467</v>
      </c>
      <c r="I13" s="178"/>
      <c r="J13" s="107">
        <f t="shared" si="0"/>
        <v>4350</v>
      </c>
      <c r="K13" s="107">
        <v>1900</v>
      </c>
      <c r="L13" s="119">
        <v>2450</v>
      </c>
      <c r="M13" s="84"/>
    </row>
    <row r="14" spans="1:13" s="120" customFormat="1" ht="24.75" customHeight="1" x14ac:dyDescent="0.2">
      <c r="A14" s="177"/>
      <c r="B14" s="178"/>
      <c r="C14" s="107">
        <f t="shared" si="1"/>
        <v>0</v>
      </c>
      <c r="D14" s="107"/>
      <c r="E14" s="119"/>
      <c r="F14" s="84"/>
      <c r="H14" s="177" t="s">
        <v>468</v>
      </c>
      <c r="I14" s="178"/>
      <c r="J14" s="107">
        <f t="shared" si="0"/>
        <v>4350</v>
      </c>
      <c r="K14" s="107">
        <v>2300</v>
      </c>
      <c r="L14" s="119">
        <v>2050</v>
      </c>
      <c r="M14" s="84"/>
    </row>
    <row r="15" spans="1:13" s="120" customFormat="1" ht="24.75" customHeight="1" x14ac:dyDescent="0.2">
      <c r="A15" s="177"/>
      <c r="B15" s="178"/>
      <c r="C15" s="107">
        <f>SUM(D15:E15)</f>
        <v>0</v>
      </c>
      <c r="D15" s="107"/>
      <c r="E15" s="119">
        <v>0</v>
      </c>
      <c r="F15" s="84"/>
      <c r="H15" s="177" t="s">
        <v>469</v>
      </c>
      <c r="I15" s="178"/>
      <c r="J15" s="107">
        <f t="shared" si="0"/>
        <v>2150</v>
      </c>
      <c r="K15" s="107">
        <v>1150</v>
      </c>
      <c r="L15" s="119">
        <v>1000</v>
      </c>
      <c r="M15" s="84"/>
    </row>
    <row r="16" spans="1:13" s="120" customFormat="1" ht="24.75" customHeight="1" x14ac:dyDescent="0.2">
      <c r="A16" s="177" t="s">
        <v>35</v>
      </c>
      <c r="B16" s="178"/>
      <c r="C16" s="107">
        <f t="shared" si="1"/>
        <v>30300</v>
      </c>
      <c r="D16" s="107">
        <f>SUM(D8:D15)</f>
        <v>11700</v>
      </c>
      <c r="E16" s="119">
        <f>SUM(E8:E15)</f>
        <v>18600</v>
      </c>
      <c r="F16" s="86">
        <f>SUM(F8:F15)</f>
        <v>0</v>
      </c>
      <c r="H16" s="177" t="s">
        <v>470</v>
      </c>
      <c r="I16" s="178"/>
      <c r="J16" s="107">
        <f t="shared" si="0"/>
        <v>1900</v>
      </c>
      <c r="K16" s="107">
        <v>1000</v>
      </c>
      <c r="L16" s="119">
        <v>900</v>
      </c>
      <c r="M16" s="84"/>
    </row>
    <row r="17" spans="1:13" s="121" customFormat="1" ht="24.75" customHeight="1" x14ac:dyDescent="0.2">
      <c r="A17" s="128"/>
      <c r="B17" s="128"/>
      <c r="C17" s="129"/>
      <c r="D17" s="129"/>
      <c r="E17" s="130"/>
      <c r="F17" s="129"/>
      <c r="H17" s="177"/>
      <c r="I17" s="178"/>
      <c r="J17" s="107"/>
      <c r="K17" s="107"/>
      <c r="L17" s="119"/>
      <c r="M17" s="84"/>
    </row>
    <row r="18" spans="1:13" s="121" customFormat="1" ht="24.75" customHeight="1" x14ac:dyDescent="0.2">
      <c r="A18" s="204" t="s">
        <v>364</v>
      </c>
      <c r="B18" s="204"/>
      <c r="H18" s="177"/>
      <c r="I18" s="178"/>
      <c r="J18" s="107"/>
      <c r="K18" s="107"/>
      <c r="L18" s="119"/>
      <c r="M18" s="84"/>
    </row>
    <row r="19" spans="1:13" s="121" customFormat="1" ht="24.75" customHeight="1" x14ac:dyDescent="0.2">
      <c r="A19" s="177" t="s">
        <v>31</v>
      </c>
      <c r="B19" s="178"/>
      <c r="C19" s="117" t="s">
        <v>32</v>
      </c>
      <c r="D19" s="117" t="s">
        <v>19</v>
      </c>
      <c r="E19" s="118" t="s">
        <v>33</v>
      </c>
      <c r="F19" s="82" t="s">
        <v>34</v>
      </c>
      <c r="H19" s="177"/>
      <c r="I19" s="178"/>
      <c r="J19" s="107">
        <f t="shared" si="0"/>
        <v>0</v>
      </c>
      <c r="K19" s="107"/>
      <c r="L19" s="119">
        <v>0</v>
      </c>
      <c r="M19" s="84"/>
    </row>
    <row r="20" spans="1:13" s="121" customFormat="1" ht="24.75" customHeight="1" x14ac:dyDescent="0.2">
      <c r="A20" s="177" t="s">
        <v>471</v>
      </c>
      <c r="B20" s="178"/>
      <c r="C20" s="107">
        <f>SUM(D20:E20)</f>
        <v>33900</v>
      </c>
      <c r="D20" s="107">
        <v>13500</v>
      </c>
      <c r="E20" s="119">
        <v>20400</v>
      </c>
      <c r="F20" s="84"/>
      <c r="H20" s="177"/>
      <c r="I20" s="178"/>
      <c r="J20" s="107">
        <f t="shared" si="0"/>
        <v>0</v>
      </c>
      <c r="K20" s="107"/>
      <c r="L20" s="119">
        <v>0</v>
      </c>
      <c r="M20" s="84"/>
    </row>
    <row r="21" spans="1:13" s="121" customFormat="1" ht="24.75" customHeight="1" x14ac:dyDescent="0.2">
      <c r="A21" s="177"/>
      <c r="B21" s="178"/>
      <c r="C21" s="107">
        <f>SUM(D21:E21)</f>
        <v>0</v>
      </c>
      <c r="D21" s="107"/>
      <c r="E21" s="119">
        <v>0</v>
      </c>
      <c r="F21" s="84"/>
      <c r="H21" s="177"/>
      <c r="I21" s="178"/>
      <c r="J21" s="107">
        <f t="shared" si="0"/>
        <v>0</v>
      </c>
      <c r="K21" s="107"/>
      <c r="L21" s="119">
        <v>0</v>
      </c>
      <c r="M21" s="84"/>
    </row>
    <row r="22" spans="1:13" s="121" customFormat="1" ht="24.75" customHeight="1" x14ac:dyDescent="0.2">
      <c r="A22" s="177" t="s">
        <v>35</v>
      </c>
      <c r="B22" s="178"/>
      <c r="C22" s="107">
        <f>SUM(D22:E22)</f>
        <v>33900</v>
      </c>
      <c r="D22" s="107">
        <f>SUM(D20:D21)</f>
        <v>13500</v>
      </c>
      <c r="E22" s="119">
        <f>SUM(E20:E21)</f>
        <v>20400</v>
      </c>
      <c r="F22" s="86">
        <f>SUM(F20:F21)</f>
        <v>0</v>
      </c>
      <c r="H22" s="177" t="s">
        <v>35</v>
      </c>
      <c r="I22" s="178"/>
      <c r="J22" s="107">
        <f t="shared" si="0"/>
        <v>35650</v>
      </c>
      <c r="K22" s="107">
        <f>SUM(K8:K21)</f>
        <v>16500</v>
      </c>
      <c r="L22" s="119">
        <f>SUM(L8:L21)</f>
        <v>19150</v>
      </c>
      <c r="M22" s="86">
        <f>SUM(M8:M21)</f>
        <v>0</v>
      </c>
    </row>
    <row r="23" spans="1:13" s="121" customFormat="1" ht="24.75" customHeight="1" x14ac:dyDescent="0.2"/>
    <row r="24" spans="1:13" s="121" customFormat="1" ht="24.75" customHeight="1" x14ac:dyDescent="0.2">
      <c r="A24" s="204" t="s">
        <v>365</v>
      </c>
      <c r="B24" s="204"/>
      <c r="H24" s="204" t="s">
        <v>472</v>
      </c>
      <c r="I24" s="204"/>
    </row>
    <row r="25" spans="1:13" s="121" customFormat="1" ht="24.75" customHeight="1" x14ac:dyDescent="0.2">
      <c r="A25" s="177" t="s">
        <v>31</v>
      </c>
      <c r="B25" s="178"/>
      <c r="C25" s="117" t="s">
        <v>32</v>
      </c>
      <c r="D25" s="117" t="s">
        <v>19</v>
      </c>
      <c r="E25" s="118" t="s">
        <v>33</v>
      </c>
      <c r="F25" s="82" t="s">
        <v>34</v>
      </c>
      <c r="H25" s="177" t="s">
        <v>31</v>
      </c>
      <c r="I25" s="178"/>
      <c r="J25" s="117" t="s">
        <v>32</v>
      </c>
      <c r="K25" s="117" t="s">
        <v>19</v>
      </c>
      <c r="L25" s="118" t="s">
        <v>33</v>
      </c>
      <c r="M25" s="82" t="s">
        <v>34</v>
      </c>
    </row>
    <row r="26" spans="1:13" s="121" customFormat="1" ht="24.75" customHeight="1" x14ac:dyDescent="0.2">
      <c r="A26" s="177" t="s">
        <v>473</v>
      </c>
      <c r="B26" s="178"/>
      <c r="C26" s="107">
        <f>SUM(D26:E26)</f>
        <v>2250</v>
      </c>
      <c r="D26" s="107">
        <v>1000</v>
      </c>
      <c r="E26" s="119">
        <v>1250</v>
      </c>
      <c r="F26" s="84"/>
      <c r="H26" s="177" t="s">
        <v>474</v>
      </c>
      <c r="I26" s="178"/>
      <c r="J26" s="107">
        <f t="shared" ref="J26:J37" si="2">SUM(K26:L26)</f>
        <v>7350</v>
      </c>
      <c r="K26" s="107">
        <v>3400</v>
      </c>
      <c r="L26" s="119">
        <v>3950</v>
      </c>
      <c r="M26" s="84"/>
    </row>
    <row r="27" spans="1:13" s="121" customFormat="1" ht="24.75" customHeight="1" x14ac:dyDescent="0.2">
      <c r="A27" s="177" t="s">
        <v>475</v>
      </c>
      <c r="B27" s="178"/>
      <c r="C27" s="107">
        <f>SUM(D27:E27)</f>
        <v>3550</v>
      </c>
      <c r="D27" s="107">
        <v>1300</v>
      </c>
      <c r="E27" s="119">
        <v>2250</v>
      </c>
      <c r="F27" s="84"/>
      <c r="H27" s="177" t="s">
        <v>476</v>
      </c>
      <c r="I27" s="178"/>
      <c r="J27" s="107">
        <f t="shared" si="2"/>
        <v>4600</v>
      </c>
      <c r="K27" s="107">
        <v>2050</v>
      </c>
      <c r="L27" s="119">
        <v>2550</v>
      </c>
      <c r="M27" s="84"/>
    </row>
    <row r="28" spans="1:13" s="121" customFormat="1" ht="24.75" customHeight="1" x14ac:dyDescent="0.2">
      <c r="A28" s="177"/>
      <c r="B28" s="178"/>
      <c r="C28" s="107">
        <f>SUM(D28:E28)</f>
        <v>0</v>
      </c>
      <c r="D28" s="107"/>
      <c r="E28" s="119">
        <v>0</v>
      </c>
      <c r="F28" s="84"/>
      <c r="H28" s="177" t="s">
        <v>477</v>
      </c>
      <c r="I28" s="178"/>
      <c r="J28" s="107">
        <f t="shared" si="2"/>
        <v>2100</v>
      </c>
      <c r="K28" s="107">
        <v>800</v>
      </c>
      <c r="L28" s="119">
        <v>1300</v>
      </c>
      <c r="M28" s="84"/>
    </row>
    <row r="29" spans="1:13" s="121" customFormat="1" ht="24.75" customHeight="1" x14ac:dyDescent="0.2">
      <c r="A29" s="177" t="s">
        <v>35</v>
      </c>
      <c r="B29" s="178"/>
      <c r="C29" s="107">
        <f>SUM(D29:E29)</f>
        <v>5800</v>
      </c>
      <c r="D29" s="107">
        <f>SUM(D26:D28)</f>
        <v>2300</v>
      </c>
      <c r="E29" s="119">
        <f>SUM(E26:E28)</f>
        <v>3500</v>
      </c>
      <c r="F29" s="86">
        <f>SUM(F26:F28)</f>
        <v>0</v>
      </c>
      <c r="H29" s="177" t="s">
        <v>478</v>
      </c>
      <c r="I29" s="178"/>
      <c r="J29" s="107">
        <f t="shared" si="2"/>
        <v>1900</v>
      </c>
      <c r="K29" s="107">
        <v>1050</v>
      </c>
      <c r="L29" s="119">
        <v>850</v>
      </c>
      <c r="M29" s="84"/>
    </row>
    <row r="30" spans="1:13" s="121" customFormat="1" ht="24.75" customHeight="1" x14ac:dyDescent="0.2">
      <c r="H30" s="177" t="s">
        <v>479</v>
      </c>
      <c r="I30" s="178"/>
      <c r="J30" s="107">
        <f t="shared" si="2"/>
        <v>3800</v>
      </c>
      <c r="K30" s="107">
        <v>1700</v>
      </c>
      <c r="L30" s="119">
        <v>2100</v>
      </c>
      <c r="M30" s="84"/>
    </row>
    <row r="31" spans="1:13" s="121" customFormat="1" ht="24.75" customHeight="1" x14ac:dyDescent="0.2">
      <c r="A31" s="204" t="s">
        <v>480</v>
      </c>
      <c r="B31" s="204"/>
      <c r="H31" s="177" t="s">
        <v>481</v>
      </c>
      <c r="I31" s="178"/>
      <c r="J31" s="107">
        <f t="shared" si="2"/>
        <v>1700</v>
      </c>
      <c r="K31" s="107">
        <v>1000</v>
      </c>
      <c r="L31" s="119">
        <v>700</v>
      </c>
      <c r="M31" s="84"/>
    </row>
    <row r="32" spans="1:13" s="121" customFormat="1" ht="24.75" customHeight="1" x14ac:dyDescent="0.2">
      <c r="A32" s="207" t="s">
        <v>31</v>
      </c>
      <c r="B32" s="208"/>
      <c r="C32" s="131" t="s">
        <v>32</v>
      </c>
      <c r="D32" s="131" t="s">
        <v>19</v>
      </c>
      <c r="E32" s="132" t="s">
        <v>33</v>
      </c>
      <c r="F32" s="133" t="s">
        <v>34</v>
      </c>
      <c r="H32" s="177"/>
      <c r="I32" s="178"/>
      <c r="J32" s="107">
        <f t="shared" si="2"/>
        <v>0</v>
      </c>
      <c r="K32" s="107"/>
      <c r="L32" s="119">
        <v>0</v>
      </c>
      <c r="M32" s="84"/>
    </row>
    <row r="33" spans="1:13" s="121" customFormat="1" ht="24.75" customHeight="1" x14ac:dyDescent="0.2">
      <c r="A33" s="177" t="s">
        <v>482</v>
      </c>
      <c r="B33" s="178"/>
      <c r="C33" s="107">
        <f t="shared" ref="C33:C37" si="3">SUM(D33:E33)</f>
        <v>10350</v>
      </c>
      <c r="D33" s="107">
        <v>4000</v>
      </c>
      <c r="E33" s="119">
        <v>6350</v>
      </c>
      <c r="F33" s="84"/>
      <c r="H33" s="177"/>
      <c r="I33" s="178"/>
      <c r="J33" s="107">
        <f t="shared" si="2"/>
        <v>0</v>
      </c>
      <c r="K33" s="107"/>
      <c r="L33" s="119">
        <v>0</v>
      </c>
      <c r="M33" s="84"/>
    </row>
    <row r="34" spans="1:13" s="121" customFormat="1" ht="24.75" customHeight="1" x14ac:dyDescent="0.2">
      <c r="A34" s="177" t="s">
        <v>483</v>
      </c>
      <c r="B34" s="178"/>
      <c r="C34" s="107">
        <f t="shared" si="3"/>
        <v>5000</v>
      </c>
      <c r="D34" s="107">
        <v>1800</v>
      </c>
      <c r="E34" s="119">
        <v>3200</v>
      </c>
      <c r="F34" s="84"/>
      <c r="H34" s="177"/>
      <c r="I34" s="178"/>
      <c r="J34" s="107">
        <f t="shared" si="2"/>
        <v>0</v>
      </c>
      <c r="K34" s="107"/>
      <c r="L34" s="119">
        <v>0</v>
      </c>
      <c r="M34" s="84"/>
    </row>
    <row r="35" spans="1:13" s="121" customFormat="1" ht="24.75" customHeight="1" x14ac:dyDescent="0.2">
      <c r="A35" s="177" t="s">
        <v>484</v>
      </c>
      <c r="B35" s="178"/>
      <c r="C35" s="107">
        <f t="shared" si="3"/>
        <v>2400</v>
      </c>
      <c r="D35" s="107">
        <v>1150</v>
      </c>
      <c r="E35" s="119">
        <v>1250</v>
      </c>
      <c r="F35" s="84"/>
      <c r="H35" s="177"/>
      <c r="I35" s="178"/>
      <c r="J35" s="107">
        <f t="shared" si="2"/>
        <v>0</v>
      </c>
      <c r="K35" s="107"/>
      <c r="L35" s="119"/>
      <c r="M35" s="84"/>
    </row>
    <row r="36" spans="1:13" s="124" customFormat="1" ht="24.75" customHeight="1" x14ac:dyDescent="0.2">
      <c r="A36" s="177"/>
      <c r="B36" s="178"/>
      <c r="C36" s="107">
        <f t="shared" si="3"/>
        <v>0</v>
      </c>
      <c r="D36" s="107"/>
      <c r="E36" s="119">
        <v>0</v>
      </c>
      <c r="F36" s="84"/>
      <c r="H36" s="177"/>
      <c r="I36" s="178"/>
      <c r="J36" s="107">
        <f t="shared" si="2"/>
        <v>0</v>
      </c>
      <c r="K36" s="107"/>
      <c r="L36" s="119">
        <v>0</v>
      </c>
      <c r="M36" s="84"/>
    </row>
    <row r="37" spans="1:13" s="124" customFormat="1" ht="24.75" customHeight="1" x14ac:dyDescent="0.2">
      <c r="A37" s="177" t="s">
        <v>35</v>
      </c>
      <c r="B37" s="178"/>
      <c r="C37" s="107">
        <f t="shared" si="3"/>
        <v>17750</v>
      </c>
      <c r="D37" s="107">
        <f>SUM(D33:D36)</f>
        <v>6950</v>
      </c>
      <c r="E37" s="119">
        <f>SUM(E33:E36)</f>
        <v>10800</v>
      </c>
      <c r="F37" s="86">
        <f>SUM(F33:F36)</f>
        <v>0</v>
      </c>
      <c r="H37" s="177" t="s">
        <v>35</v>
      </c>
      <c r="I37" s="178"/>
      <c r="J37" s="107">
        <f t="shared" si="2"/>
        <v>21450</v>
      </c>
      <c r="K37" s="107">
        <f>SUM(K26:K36)</f>
        <v>10000</v>
      </c>
      <c r="L37" s="119">
        <f>SUM(L26:L36)</f>
        <v>11450</v>
      </c>
      <c r="M37" s="86">
        <f>SUM(M26:M36)</f>
        <v>0</v>
      </c>
    </row>
    <row r="38" spans="1:13" ht="24.75" customHeight="1" x14ac:dyDescent="0.2">
      <c r="A38" s="11"/>
      <c r="B38" s="11"/>
      <c r="C38" s="11"/>
      <c r="D38" s="11"/>
      <c r="E38" s="11"/>
      <c r="F38" s="11"/>
      <c r="H38" s="124"/>
      <c r="I38" s="124"/>
      <c r="J38" s="124"/>
      <c r="K38" s="124"/>
      <c r="L38" s="124"/>
      <c r="M38" s="124"/>
    </row>
    <row r="39" spans="1:13" customFormat="1" ht="24.75" customHeight="1" x14ac:dyDescent="0.15">
      <c r="A39" s="11"/>
      <c r="B39" s="11"/>
      <c r="C39" s="11"/>
      <c r="D39" s="11"/>
      <c r="E39" s="11"/>
      <c r="F39" s="11"/>
      <c r="G39" s="11"/>
      <c r="H39" s="3"/>
      <c r="I39" s="3"/>
      <c r="J39" s="3"/>
      <c r="K39" s="3"/>
      <c r="L39" s="3"/>
      <c r="M39" s="3"/>
    </row>
    <row r="40" spans="1:13" customFormat="1" ht="24.75" customHeight="1" x14ac:dyDescent="0.15">
      <c r="A40" s="3"/>
      <c r="B40" s="3"/>
      <c r="C40" s="3"/>
      <c r="D40" s="3"/>
      <c r="E40" s="3"/>
      <c r="F40" s="3"/>
      <c r="G40" s="11"/>
      <c r="H40" s="11"/>
      <c r="I40" s="11"/>
      <c r="K40" s="42"/>
      <c r="L40" s="180" t="s">
        <v>55</v>
      </c>
      <c r="M40" s="180"/>
    </row>
    <row r="41" spans="1:13" ht="24.75" customHeight="1" x14ac:dyDescent="0.15">
      <c r="H41" s="11"/>
      <c r="I41" s="11"/>
      <c r="J41" s="11"/>
      <c r="K41" s="43" t="s">
        <v>37</v>
      </c>
      <c r="L41" s="179" t="str">
        <f>尾張地区!E37</f>
        <v>２０２５年５月</v>
      </c>
      <c r="M41" s="179"/>
    </row>
    <row r="42" spans="1:13" ht="24.75" customHeight="1" x14ac:dyDescent="0.15"/>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row r="65" ht="24.75" customHeight="1" x14ac:dyDescent="0.15"/>
  </sheetData>
  <mergeCells count="73">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8:B8"/>
    <mergeCell ref="H8:I8"/>
    <mergeCell ref="A9:B9"/>
    <mergeCell ref="H9:I9"/>
    <mergeCell ref="A10:B10"/>
    <mergeCell ref="H10:I10"/>
    <mergeCell ref="A11:B11"/>
    <mergeCell ref="H11:I11"/>
    <mergeCell ref="A12:B12"/>
    <mergeCell ref="H12:I12"/>
    <mergeCell ref="A13:B13"/>
    <mergeCell ref="H13:I13"/>
    <mergeCell ref="A20:B20"/>
    <mergeCell ref="H20:I20"/>
    <mergeCell ref="A14:B14"/>
    <mergeCell ref="H14:I14"/>
    <mergeCell ref="A15:B15"/>
    <mergeCell ref="H15:I15"/>
    <mergeCell ref="A16:B16"/>
    <mergeCell ref="H16:I16"/>
    <mergeCell ref="H17:I17"/>
    <mergeCell ref="A18:B18"/>
    <mergeCell ref="H18:I18"/>
    <mergeCell ref="A19:B19"/>
    <mergeCell ref="H19:I19"/>
    <mergeCell ref="A21:B21"/>
    <mergeCell ref="H21:I21"/>
    <mergeCell ref="A22:B22"/>
    <mergeCell ref="H22:I22"/>
    <mergeCell ref="A24:B24"/>
    <mergeCell ref="H24:I24"/>
    <mergeCell ref="A31:B31"/>
    <mergeCell ref="H31:I31"/>
    <mergeCell ref="A25:B25"/>
    <mergeCell ref="H25:I25"/>
    <mergeCell ref="A26:B26"/>
    <mergeCell ref="H26:I26"/>
    <mergeCell ref="A27:B27"/>
    <mergeCell ref="H27:I27"/>
    <mergeCell ref="A28:B28"/>
    <mergeCell ref="H28:I28"/>
    <mergeCell ref="A29:B29"/>
    <mergeCell ref="H29:I29"/>
    <mergeCell ref="H30:I30"/>
    <mergeCell ref="A32:B32"/>
    <mergeCell ref="H32:I32"/>
    <mergeCell ref="A33:B33"/>
    <mergeCell ref="H33:I33"/>
    <mergeCell ref="A34:B34"/>
    <mergeCell ref="H34:I34"/>
    <mergeCell ref="L40:M40"/>
    <mergeCell ref="L41:M41"/>
    <mergeCell ref="A35:B35"/>
    <mergeCell ref="H35:I35"/>
    <mergeCell ref="A36:B36"/>
    <mergeCell ref="H36:I36"/>
    <mergeCell ref="A37:B37"/>
    <mergeCell ref="H37:I37"/>
  </mergeCells>
  <phoneticPr fontId="2"/>
  <printOptions horizontalCentered="1" verticalCentered="1"/>
  <pageMargins left="0.37" right="0.44" top="0.41" bottom="1" header="0.51181102362204722" footer="0.43307086614173229"/>
  <pageSetup paperSize="9" scale="70" orientation="portrait" verticalDpi="96"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906E6-790E-4581-A58A-3069F0D7513D}">
  <dimension ref="A1:M55"/>
  <sheetViews>
    <sheetView showZeros="0" zoomScale="75" zoomScaleNormal="100" zoomScaleSheetLayoutView="100" workbookViewId="0">
      <selection sqref="A1:M1"/>
    </sheetView>
  </sheetViews>
  <sheetFormatPr defaultColWidth="10.625" defaultRowHeight="19.5" customHeight="1" x14ac:dyDescent="0.15"/>
  <cols>
    <col min="1" max="16384" width="10.625" style="3"/>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尾張地区!B1</f>
        <v>　　月　　日（　　）</v>
      </c>
      <c r="C2" s="184"/>
      <c r="D2" s="72" t="s">
        <v>22</v>
      </c>
      <c r="E2" s="185">
        <f>尾張地区!D1</f>
        <v>0</v>
      </c>
      <c r="F2" s="185"/>
      <c r="G2" s="186"/>
      <c r="H2" s="72" t="s">
        <v>23</v>
      </c>
      <c r="I2" s="187">
        <f>尾張地区!B3</f>
        <v>0</v>
      </c>
      <c r="J2" s="188"/>
      <c r="K2" s="199" t="s">
        <v>24</v>
      </c>
      <c r="L2" s="189">
        <f>尾張地区!D3</f>
        <v>0</v>
      </c>
      <c r="M2" s="190"/>
    </row>
    <row r="3" spans="1:13" s="9" customFormat="1" ht="31.5" customHeight="1" thickBot="1" x14ac:dyDescent="0.25">
      <c r="A3" s="73" t="s">
        <v>25</v>
      </c>
      <c r="B3" s="193" t="str">
        <f>尾張地区!B2</f>
        <v>　　月　　日（　　）</v>
      </c>
      <c r="C3" s="194"/>
      <c r="D3" s="74" t="s">
        <v>26</v>
      </c>
      <c r="E3" s="195">
        <f>尾張地区!D2</f>
        <v>0</v>
      </c>
      <c r="F3" s="195"/>
      <c r="G3" s="196"/>
      <c r="H3" s="74" t="s">
        <v>27</v>
      </c>
      <c r="I3" s="197">
        <f>F17+F39+M39</f>
        <v>0</v>
      </c>
      <c r="J3" s="198"/>
      <c r="K3" s="200"/>
      <c r="L3" s="191"/>
      <c r="M3" s="192"/>
    </row>
    <row r="4" spans="1:13" customFormat="1" ht="16.5" customHeight="1" x14ac:dyDescent="0.15">
      <c r="A4" s="181" t="s">
        <v>149</v>
      </c>
      <c r="B4" s="181"/>
      <c r="C4" s="181"/>
      <c r="D4" s="181"/>
      <c r="E4" s="181"/>
      <c r="F4" s="181"/>
      <c r="G4" s="181"/>
      <c r="H4" s="181"/>
      <c r="I4" s="181"/>
      <c r="J4" s="181"/>
      <c r="K4" s="181"/>
    </row>
    <row r="5" spans="1:13" customFormat="1" ht="16.5" customHeight="1" x14ac:dyDescent="0.15">
      <c r="A5" s="181" t="s">
        <v>28</v>
      </c>
      <c r="B5" s="181"/>
      <c r="C5" s="181"/>
      <c r="D5" s="181"/>
      <c r="E5" s="181"/>
      <c r="F5" s="181"/>
      <c r="G5" s="181"/>
      <c r="H5" s="181"/>
      <c r="I5" s="181"/>
      <c r="J5" s="181"/>
      <c r="K5" s="181"/>
    </row>
    <row r="6" spans="1:13" s="1" customFormat="1" ht="24.75" customHeight="1" x14ac:dyDescent="0.15">
      <c r="A6" s="204" t="s">
        <v>485</v>
      </c>
      <c r="B6" s="204"/>
      <c r="C6" s="115"/>
      <c r="D6" s="116"/>
      <c r="E6" s="116"/>
      <c r="F6" s="116"/>
      <c r="H6" s="205" t="s">
        <v>486</v>
      </c>
      <c r="I6" s="205"/>
      <c r="J6" s="3"/>
      <c r="L6" s="3"/>
    </row>
    <row r="7" spans="1:13" customFormat="1" ht="24.75" customHeight="1" x14ac:dyDescent="0.15">
      <c r="A7" s="177" t="s">
        <v>31</v>
      </c>
      <c r="B7" s="178"/>
      <c r="C7" s="117" t="s">
        <v>32</v>
      </c>
      <c r="D7" s="117" t="s">
        <v>19</v>
      </c>
      <c r="E7" s="118" t="s">
        <v>33</v>
      </c>
      <c r="F7" s="82" t="s">
        <v>34</v>
      </c>
      <c r="H7" s="177" t="s">
        <v>31</v>
      </c>
      <c r="I7" s="178"/>
      <c r="J7" s="117" t="s">
        <v>32</v>
      </c>
      <c r="K7" s="117" t="s">
        <v>19</v>
      </c>
      <c r="L7" s="118" t="s">
        <v>33</v>
      </c>
      <c r="M7" s="82" t="s">
        <v>34</v>
      </c>
    </row>
    <row r="8" spans="1:13" s="120" customFormat="1" ht="24.75" customHeight="1" x14ac:dyDescent="0.2">
      <c r="A8" s="177" t="s">
        <v>487</v>
      </c>
      <c r="B8" s="178"/>
      <c r="C8" s="107">
        <f>SUM(D8:E8)</f>
        <v>9800</v>
      </c>
      <c r="D8" s="107">
        <v>3850</v>
      </c>
      <c r="E8" s="119">
        <v>5950</v>
      </c>
      <c r="F8" s="84"/>
      <c r="H8" s="177" t="s">
        <v>488</v>
      </c>
      <c r="I8" s="178"/>
      <c r="J8" s="107">
        <f t="shared" ref="J8:J39" si="0">SUM(K8:L8)</f>
        <v>7300</v>
      </c>
      <c r="K8" s="107">
        <v>3300</v>
      </c>
      <c r="L8" s="119">
        <v>4000</v>
      </c>
      <c r="M8" s="84"/>
    </row>
    <row r="9" spans="1:13" s="120" customFormat="1" ht="24.75" customHeight="1" x14ac:dyDescent="0.2">
      <c r="A9" s="177" t="s">
        <v>489</v>
      </c>
      <c r="B9" s="178"/>
      <c r="C9" s="107">
        <f t="shared" ref="C9:C17" si="1">SUM(D9:E9)</f>
        <v>2450</v>
      </c>
      <c r="D9" s="107">
        <v>1050</v>
      </c>
      <c r="E9" s="119">
        <v>1400</v>
      </c>
      <c r="F9" s="84"/>
      <c r="H9" s="177" t="s">
        <v>490</v>
      </c>
      <c r="I9" s="178"/>
      <c r="J9" s="107">
        <f t="shared" si="0"/>
        <v>8550</v>
      </c>
      <c r="K9" s="107">
        <v>3800</v>
      </c>
      <c r="L9" s="119">
        <v>4750</v>
      </c>
      <c r="M9" s="84"/>
    </row>
    <row r="10" spans="1:13" s="120" customFormat="1" ht="24.75" customHeight="1" x14ac:dyDescent="0.2">
      <c r="A10" s="177" t="s">
        <v>491</v>
      </c>
      <c r="B10" s="178"/>
      <c r="C10" s="107">
        <f t="shared" si="1"/>
        <v>2750</v>
      </c>
      <c r="D10" s="107">
        <v>1400</v>
      </c>
      <c r="E10" s="119">
        <v>1350</v>
      </c>
      <c r="F10" s="84"/>
      <c r="H10" s="177" t="s">
        <v>492</v>
      </c>
      <c r="I10" s="178"/>
      <c r="J10" s="107">
        <f t="shared" si="0"/>
        <v>2200</v>
      </c>
      <c r="K10" s="107">
        <v>900</v>
      </c>
      <c r="L10" s="119">
        <v>1300</v>
      </c>
      <c r="M10" s="84"/>
    </row>
    <row r="11" spans="1:13" s="120" customFormat="1" ht="24.75" customHeight="1" x14ac:dyDescent="0.2">
      <c r="A11" s="177" t="s">
        <v>493</v>
      </c>
      <c r="B11" s="178"/>
      <c r="C11" s="107">
        <f t="shared" si="1"/>
        <v>3100</v>
      </c>
      <c r="D11" s="107">
        <v>1650</v>
      </c>
      <c r="E11" s="119">
        <v>1450</v>
      </c>
      <c r="F11" s="84"/>
      <c r="H11" s="177" t="s">
        <v>494</v>
      </c>
      <c r="I11" s="178"/>
      <c r="J11" s="107">
        <f t="shared" si="0"/>
        <v>3450</v>
      </c>
      <c r="K11" s="107">
        <v>1300</v>
      </c>
      <c r="L11" s="119">
        <v>2150</v>
      </c>
      <c r="M11" s="84"/>
    </row>
    <row r="12" spans="1:13" s="120" customFormat="1" ht="24.75" customHeight="1" x14ac:dyDescent="0.2">
      <c r="A12" s="177" t="s">
        <v>495</v>
      </c>
      <c r="B12" s="178"/>
      <c r="C12" s="107">
        <f t="shared" si="1"/>
        <v>2550</v>
      </c>
      <c r="D12" s="107">
        <v>1200</v>
      </c>
      <c r="E12" s="119">
        <v>1350</v>
      </c>
      <c r="F12" s="84"/>
      <c r="H12" s="177" t="s">
        <v>496</v>
      </c>
      <c r="I12" s="178"/>
      <c r="J12" s="107">
        <f>SUM(K12:L12)</f>
        <v>2950</v>
      </c>
      <c r="K12" s="107">
        <v>1300</v>
      </c>
      <c r="L12" s="119">
        <v>1650</v>
      </c>
      <c r="M12" s="84"/>
    </row>
    <row r="13" spans="1:13" s="120" customFormat="1" ht="24.75" customHeight="1" x14ac:dyDescent="0.2">
      <c r="A13" s="177" t="s">
        <v>497</v>
      </c>
      <c r="B13" s="178"/>
      <c r="C13" s="107">
        <f t="shared" si="1"/>
        <v>2300</v>
      </c>
      <c r="D13" s="107">
        <v>1150</v>
      </c>
      <c r="E13" s="119">
        <v>1150</v>
      </c>
      <c r="F13" s="84"/>
      <c r="H13" s="177" t="s">
        <v>498</v>
      </c>
      <c r="I13" s="178"/>
      <c r="J13" s="107">
        <f t="shared" si="0"/>
        <v>5800</v>
      </c>
      <c r="K13" s="107">
        <v>2250</v>
      </c>
      <c r="L13" s="119">
        <v>3550</v>
      </c>
      <c r="M13" s="84"/>
    </row>
    <row r="14" spans="1:13" s="120" customFormat="1" ht="24.75" customHeight="1" x14ac:dyDescent="0.2">
      <c r="A14" s="177" t="s">
        <v>499</v>
      </c>
      <c r="B14" s="178"/>
      <c r="C14" s="107">
        <f t="shared" si="1"/>
        <v>2050</v>
      </c>
      <c r="D14" s="107">
        <v>1050</v>
      </c>
      <c r="E14" s="119">
        <v>1000</v>
      </c>
      <c r="F14" s="84"/>
      <c r="H14" s="177" t="s">
        <v>500</v>
      </c>
      <c r="I14" s="178"/>
      <c r="J14" s="107">
        <f t="shared" si="0"/>
        <v>4350</v>
      </c>
      <c r="K14" s="107">
        <v>1750</v>
      </c>
      <c r="L14" s="119">
        <v>2600</v>
      </c>
      <c r="M14" s="84"/>
    </row>
    <row r="15" spans="1:13" s="120" customFormat="1" ht="24.75" customHeight="1" x14ac:dyDescent="0.2">
      <c r="A15" s="177" t="s">
        <v>501</v>
      </c>
      <c r="B15" s="178"/>
      <c r="C15" s="107">
        <f t="shared" si="1"/>
        <v>2650</v>
      </c>
      <c r="D15" s="107">
        <v>1300</v>
      </c>
      <c r="E15" s="119">
        <v>1350</v>
      </c>
      <c r="F15" s="84"/>
      <c r="H15" s="177" t="s">
        <v>502</v>
      </c>
      <c r="I15" s="178"/>
      <c r="J15" s="107">
        <f t="shared" si="0"/>
        <v>3550</v>
      </c>
      <c r="K15" s="107">
        <v>1250</v>
      </c>
      <c r="L15" s="119">
        <v>2300</v>
      </c>
      <c r="M15" s="84"/>
    </row>
    <row r="16" spans="1:13" s="120" customFormat="1" ht="24.75" customHeight="1" x14ac:dyDescent="0.2">
      <c r="A16" s="177"/>
      <c r="B16" s="178"/>
      <c r="C16" s="107">
        <f t="shared" si="1"/>
        <v>0</v>
      </c>
      <c r="D16" s="107"/>
      <c r="E16" s="119">
        <v>0</v>
      </c>
      <c r="F16" s="84"/>
      <c r="H16" s="177" t="s">
        <v>503</v>
      </c>
      <c r="I16" s="178"/>
      <c r="J16" s="107">
        <f t="shared" si="0"/>
        <v>3950</v>
      </c>
      <c r="K16" s="107">
        <v>1550</v>
      </c>
      <c r="L16" s="119">
        <v>2400</v>
      </c>
      <c r="M16" s="84"/>
    </row>
    <row r="17" spans="1:13" s="120" customFormat="1" ht="24.75" customHeight="1" x14ac:dyDescent="0.2">
      <c r="A17" s="177" t="s">
        <v>35</v>
      </c>
      <c r="B17" s="178"/>
      <c r="C17" s="107">
        <f t="shared" si="1"/>
        <v>27650</v>
      </c>
      <c r="D17" s="107">
        <f>SUM(D8:D16)</f>
        <v>12650</v>
      </c>
      <c r="E17" s="119">
        <f>SUM(E8:E16)</f>
        <v>15000</v>
      </c>
      <c r="F17" s="86">
        <f>SUM(F8:F16)</f>
        <v>0</v>
      </c>
      <c r="H17" s="177" t="s">
        <v>504</v>
      </c>
      <c r="I17" s="178"/>
      <c r="J17" s="107">
        <f t="shared" si="0"/>
        <v>10050</v>
      </c>
      <c r="K17" s="107">
        <v>4650</v>
      </c>
      <c r="L17" s="119">
        <v>5400</v>
      </c>
      <c r="M17" s="84"/>
    </row>
    <row r="18" spans="1:13" s="134" customFormat="1" ht="24.75" customHeight="1" x14ac:dyDescent="0.2">
      <c r="A18" s="121"/>
      <c r="B18" s="121"/>
      <c r="C18" s="121"/>
      <c r="D18" s="121"/>
      <c r="E18" s="121"/>
      <c r="H18" s="177" t="s">
        <v>505</v>
      </c>
      <c r="I18" s="178"/>
      <c r="J18" s="107">
        <f>SUM(K18:L18)</f>
        <v>3200</v>
      </c>
      <c r="K18" s="107">
        <v>1350</v>
      </c>
      <c r="L18" s="119">
        <v>1850</v>
      </c>
      <c r="M18" s="84"/>
    </row>
    <row r="19" spans="1:13" s="121" customFormat="1" ht="24.75" customHeight="1" x14ac:dyDescent="0.2">
      <c r="A19" s="204" t="s">
        <v>370</v>
      </c>
      <c r="B19" s="204"/>
      <c r="C19" s="134"/>
      <c r="D19" s="134"/>
      <c r="E19" s="134"/>
      <c r="H19" s="177" t="s">
        <v>506</v>
      </c>
      <c r="I19" s="178"/>
      <c r="J19" s="107">
        <f t="shared" si="0"/>
        <v>8300</v>
      </c>
      <c r="K19" s="107">
        <v>3750</v>
      </c>
      <c r="L19" s="119">
        <v>4550</v>
      </c>
      <c r="M19" s="84"/>
    </row>
    <row r="20" spans="1:13" s="121" customFormat="1" ht="24.75" customHeight="1" x14ac:dyDescent="0.2">
      <c r="A20" s="177" t="s">
        <v>31</v>
      </c>
      <c r="B20" s="178"/>
      <c r="C20" s="117" t="s">
        <v>32</v>
      </c>
      <c r="D20" s="117" t="s">
        <v>19</v>
      </c>
      <c r="E20" s="118" t="s">
        <v>33</v>
      </c>
      <c r="F20" s="82" t="s">
        <v>34</v>
      </c>
      <c r="H20" s="177" t="s">
        <v>507</v>
      </c>
      <c r="I20" s="178"/>
      <c r="J20" s="107">
        <f t="shared" si="0"/>
        <v>1650</v>
      </c>
      <c r="K20" s="107">
        <v>900</v>
      </c>
      <c r="L20" s="119">
        <v>750</v>
      </c>
      <c r="M20" s="84"/>
    </row>
    <row r="21" spans="1:13" s="121" customFormat="1" ht="24.75" customHeight="1" x14ac:dyDescent="0.2">
      <c r="A21" s="177" t="s">
        <v>508</v>
      </c>
      <c r="B21" s="178"/>
      <c r="C21" s="107">
        <f t="shared" ref="C21:C39" si="2">SUM(D21:E21)</f>
        <v>6000</v>
      </c>
      <c r="D21" s="107">
        <v>2550</v>
      </c>
      <c r="E21" s="119">
        <v>3450</v>
      </c>
      <c r="F21" s="84"/>
      <c r="H21" s="177" t="s">
        <v>509</v>
      </c>
      <c r="I21" s="178"/>
      <c r="J21" s="107">
        <f t="shared" si="0"/>
        <v>2800</v>
      </c>
      <c r="K21" s="107">
        <v>1200</v>
      </c>
      <c r="L21" s="119">
        <v>1600</v>
      </c>
      <c r="M21" s="84"/>
    </row>
    <row r="22" spans="1:13" s="121" customFormat="1" ht="24.75" customHeight="1" x14ac:dyDescent="0.2">
      <c r="A22" s="177" t="s">
        <v>510</v>
      </c>
      <c r="B22" s="178"/>
      <c r="C22" s="107">
        <f t="shared" si="2"/>
        <v>5550</v>
      </c>
      <c r="D22" s="107">
        <v>2150</v>
      </c>
      <c r="E22" s="119">
        <v>3400</v>
      </c>
      <c r="F22" s="84"/>
      <c r="H22" s="177" t="s">
        <v>511</v>
      </c>
      <c r="I22" s="178"/>
      <c r="J22" s="107">
        <f t="shared" si="0"/>
        <v>10500</v>
      </c>
      <c r="K22" s="107">
        <v>4000</v>
      </c>
      <c r="L22" s="119">
        <v>6500</v>
      </c>
      <c r="M22" s="84"/>
    </row>
    <row r="23" spans="1:13" s="121" customFormat="1" ht="24.75" customHeight="1" x14ac:dyDescent="0.2">
      <c r="A23" s="177" t="s">
        <v>512</v>
      </c>
      <c r="B23" s="178"/>
      <c r="C23" s="107">
        <f t="shared" si="2"/>
        <v>2600</v>
      </c>
      <c r="D23" s="107">
        <v>1250</v>
      </c>
      <c r="E23" s="119">
        <v>1350</v>
      </c>
      <c r="F23" s="84"/>
      <c r="H23" s="177" t="s">
        <v>513</v>
      </c>
      <c r="I23" s="178"/>
      <c r="J23" s="107">
        <f t="shared" si="0"/>
        <v>4450</v>
      </c>
      <c r="K23" s="107">
        <v>1500</v>
      </c>
      <c r="L23" s="119">
        <v>2950</v>
      </c>
      <c r="M23" s="84"/>
    </row>
    <row r="24" spans="1:13" s="138" customFormat="1" ht="24.75" customHeight="1" x14ac:dyDescent="0.2">
      <c r="A24" s="209" t="s">
        <v>514</v>
      </c>
      <c r="B24" s="210"/>
      <c r="C24" s="135">
        <f t="shared" si="2"/>
        <v>3150</v>
      </c>
      <c r="D24" s="135">
        <v>1150</v>
      </c>
      <c r="E24" s="136">
        <v>2000</v>
      </c>
      <c r="F24" s="137"/>
      <c r="H24" s="177" t="s">
        <v>515</v>
      </c>
      <c r="I24" s="178"/>
      <c r="J24" s="107">
        <f t="shared" si="0"/>
        <v>6150</v>
      </c>
      <c r="K24" s="107">
        <v>3100</v>
      </c>
      <c r="L24" s="119">
        <v>3050</v>
      </c>
      <c r="M24" s="84"/>
    </row>
    <row r="25" spans="1:13" s="138" customFormat="1" ht="24.75" customHeight="1" x14ac:dyDescent="0.2">
      <c r="A25" s="209" t="s">
        <v>516</v>
      </c>
      <c r="B25" s="210"/>
      <c r="C25" s="135">
        <f t="shared" si="2"/>
        <v>1950</v>
      </c>
      <c r="D25" s="135">
        <v>1100</v>
      </c>
      <c r="E25" s="136">
        <v>850</v>
      </c>
      <c r="F25" s="137"/>
      <c r="H25" s="177" t="s">
        <v>517</v>
      </c>
      <c r="I25" s="178"/>
      <c r="J25" s="107">
        <f t="shared" si="0"/>
        <v>3950</v>
      </c>
      <c r="K25" s="107">
        <v>1450</v>
      </c>
      <c r="L25" s="119">
        <v>2500</v>
      </c>
      <c r="M25" s="84"/>
    </row>
    <row r="26" spans="1:13" s="121" customFormat="1" ht="24.75" customHeight="1" x14ac:dyDescent="0.2">
      <c r="A26" s="209" t="s">
        <v>518</v>
      </c>
      <c r="B26" s="210"/>
      <c r="C26" s="135">
        <f t="shared" si="2"/>
        <v>2700</v>
      </c>
      <c r="D26" s="135">
        <v>1150</v>
      </c>
      <c r="E26" s="136">
        <v>1550</v>
      </c>
      <c r="F26" s="137"/>
      <c r="H26" s="177" t="s">
        <v>519</v>
      </c>
      <c r="I26" s="178"/>
      <c r="J26" s="107">
        <f t="shared" si="0"/>
        <v>4000</v>
      </c>
      <c r="K26" s="107">
        <v>1600</v>
      </c>
      <c r="L26" s="119">
        <v>2400</v>
      </c>
      <c r="M26" s="84"/>
    </row>
    <row r="27" spans="1:13" s="121" customFormat="1" ht="24.75" customHeight="1" x14ac:dyDescent="0.2">
      <c r="A27" s="209" t="s">
        <v>520</v>
      </c>
      <c r="B27" s="210"/>
      <c r="C27" s="135">
        <f t="shared" si="2"/>
        <v>3400</v>
      </c>
      <c r="D27" s="135">
        <v>1600</v>
      </c>
      <c r="E27" s="136">
        <v>1800</v>
      </c>
      <c r="F27" s="137"/>
      <c r="H27" s="177" t="s">
        <v>521</v>
      </c>
      <c r="I27" s="178"/>
      <c r="J27" s="107">
        <f t="shared" si="0"/>
        <v>4700</v>
      </c>
      <c r="K27" s="107">
        <v>2000</v>
      </c>
      <c r="L27" s="119">
        <v>2700</v>
      </c>
      <c r="M27" s="84"/>
    </row>
    <row r="28" spans="1:13" s="121" customFormat="1" ht="24.75" customHeight="1" x14ac:dyDescent="0.2">
      <c r="A28" s="209" t="s">
        <v>522</v>
      </c>
      <c r="B28" s="210"/>
      <c r="C28" s="135">
        <f t="shared" si="2"/>
        <v>4300</v>
      </c>
      <c r="D28" s="135">
        <v>1650</v>
      </c>
      <c r="E28" s="136">
        <v>2650</v>
      </c>
      <c r="F28" s="137"/>
      <c r="H28" s="177" t="s">
        <v>523</v>
      </c>
      <c r="I28" s="178"/>
      <c r="J28" s="107">
        <f t="shared" si="0"/>
        <v>4200</v>
      </c>
      <c r="K28" s="107">
        <v>1500</v>
      </c>
      <c r="L28" s="119">
        <v>2700</v>
      </c>
      <c r="M28" s="84"/>
    </row>
    <row r="29" spans="1:13" s="121" customFormat="1" ht="24.75" customHeight="1" x14ac:dyDescent="0.2">
      <c r="A29" s="209" t="s">
        <v>524</v>
      </c>
      <c r="B29" s="210"/>
      <c r="C29" s="135">
        <f t="shared" si="2"/>
        <v>7150</v>
      </c>
      <c r="D29" s="135">
        <v>3250</v>
      </c>
      <c r="E29" s="136">
        <v>3900</v>
      </c>
      <c r="F29" s="137"/>
      <c r="H29" s="177" t="s">
        <v>525</v>
      </c>
      <c r="I29" s="178"/>
      <c r="J29" s="107">
        <f t="shared" si="0"/>
        <v>3150</v>
      </c>
      <c r="K29" s="107">
        <v>1550</v>
      </c>
      <c r="L29" s="119">
        <v>1600</v>
      </c>
      <c r="M29" s="84"/>
    </row>
    <row r="30" spans="1:13" s="121" customFormat="1" ht="24.75" customHeight="1" x14ac:dyDescent="0.2">
      <c r="A30" s="209" t="s">
        <v>526</v>
      </c>
      <c r="B30" s="210"/>
      <c r="C30" s="135">
        <f t="shared" si="2"/>
        <v>2400</v>
      </c>
      <c r="D30" s="135">
        <v>950</v>
      </c>
      <c r="E30" s="136">
        <v>1450</v>
      </c>
      <c r="F30" s="137"/>
      <c r="H30" s="177" t="s">
        <v>527</v>
      </c>
      <c r="I30" s="178"/>
      <c r="J30" s="107">
        <f t="shared" si="0"/>
        <v>8200</v>
      </c>
      <c r="K30" s="107">
        <v>4000</v>
      </c>
      <c r="L30" s="119">
        <v>4200</v>
      </c>
      <c r="M30" s="84"/>
    </row>
    <row r="31" spans="1:13" s="121" customFormat="1" ht="24.75" customHeight="1" x14ac:dyDescent="0.2">
      <c r="A31" s="209" t="s">
        <v>528</v>
      </c>
      <c r="B31" s="210"/>
      <c r="C31" s="135">
        <f t="shared" si="2"/>
        <v>4200</v>
      </c>
      <c r="D31" s="135">
        <v>1500</v>
      </c>
      <c r="E31" s="136">
        <v>2700</v>
      </c>
      <c r="F31" s="137"/>
      <c r="H31" s="177"/>
      <c r="I31" s="178"/>
      <c r="J31" s="107">
        <f t="shared" si="0"/>
        <v>0</v>
      </c>
      <c r="K31" s="107"/>
      <c r="L31" s="119"/>
      <c r="M31" s="84"/>
    </row>
    <row r="32" spans="1:13" s="121" customFormat="1" ht="24.75" customHeight="1" x14ac:dyDescent="0.2">
      <c r="A32" s="209" t="s">
        <v>529</v>
      </c>
      <c r="B32" s="210"/>
      <c r="C32" s="135">
        <f t="shared" si="2"/>
        <v>2200</v>
      </c>
      <c r="D32" s="135">
        <v>1150</v>
      </c>
      <c r="E32" s="136">
        <v>1050</v>
      </c>
      <c r="F32" s="137"/>
      <c r="H32" s="177"/>
      <c r="I32" s="178"/>
      <c r="J32" s="107"/>
      <c r="K32" s="107"/>
      <c r="L32" s="119"/>
      <c r="M32" s="84"/>
    </row>
    <row r="33" spans="1:13" s="121" customFormat="1" ht="24.75" customHeight="1" x14ac:dyDescent="0.2">
      <c r="A33" s="209" t="s">
        <v>530</v>
      </c>
      <c r="B33" s="210"/>
      <c r="C33" s="135">
        <f t="shared" si="2"/>
        <v>1850</v>
      </c>
      <c r="D33" s="135">
        <v>900</v>
      </c>
      <c r="E33" s="136">
        <v>950</v>
      </c>
      <c r="F33" s="137"/>
      <c r="H33" s="177"/>
      <c r="I33" s="178"/>
      <c r="J33" s="107">
        <f t="shared" si="0"/>
        <v>0</v>
      </c>
      <c r="K33" s="107"/>
      <c r="L33" s="119">
        <v>0</v>
      </c>
      <c r="M33" s="84"/>
    </row>
    <row r="34" spans="1:13" s="121" customFormat="1" ht="24.75" customHeight="1" x14ac:dyDescent="0.2">
      <c r="A34" s="177" t="s">
        <v>531</v>
      </c>
      <c r="B34" s="178"/>
      <c r="C34" s="107">
        <f t="shared" si="2"/>
        <v>3250</v>
      </c>
      <c r="D34" s="107">
        <v>1650</v>
      </c>
      <c r="E34" s="119">
        <v>1600</v>
      </c>
      <c r="F34" s="84"/>
      <c r="H34" s="177"/>
      <c r="I34" s="178"/>
      <c r="J34" s="107">
        <f t="shared" si="0"/>
        <v>0</v>
      </c>
      <c r="K34" s="107"/>
      <c r="L34" s="119"/>
      <c r="M34" s="84"/>
    </row>
    <row r="35" spans="1:13" s="121" customFormat="1" ht="24.75" customHeight="1" x14ac:dyDescent="0.2">
      <c r="A35" s="177" t="s">
        <v>532</v>
      </c>
      <c r="B35" s="178"/>
      <c r="C35" s="107">
        <f t="shared" si="2"/>
        <v>5800</v>
      </c>
      <c r="D35" s="107">
        <v>2950</v>
      </c>
      <c r="E35" s="119">
        <v>2850</v>
      </c>
      <c r="F35" s="84"/>
      <c r="H35" s="177"/>
      <c r="I35" s="178"/>
      <c r="J35" s="107">
        <f t="shared" si="0"/>
        <v>0</v>
      </c>
      <c r="K35" s="107"/>
      <c r="L35" s="119">
        <v>0</v>
      </c>
      <c r="M35" s="84"/>
    </row>
    <row r="36" spans="1:13" s="121" customFormat="1" ht="24.75" customHeight="1" x14ac:dyDescent="0.2">
      <c r="A36" s="177"/>
      <c r="B36" s="178"/>
      <c r="C36" s="107"/>
      <c r="D36" s="107"/>
      <c r="E36" s="119"/>
      <c r="F36" s="84"/>
      <c r="H36" s="177"/>
      <c r="I36" s="178"/>
      <c r="J36" s="107">
        <f t="shared" si="0"/>
        <v>0</v>
      </c>
      <c r="K36" s="107"/>
      <c r="L36" s="119">
        <v>0</v>
      </c>
      <c r="M36" s="84"/>
    </row>
    <row r="37" spans="1:13" s="121" customFormat="1" ht="24.75" customHeight="1" x14ac:dyDescent="0.2">
      <c r="A37" s="177"/>
      <c r="B37" s="178"/>
      <c r="C37" s="107"/>
      <c r="D37" s="107"/>
      <c r="E37" s="119"/>
      <c r="F37" s="84"/>
      <c r="H37" s="177"/>
      <c r="I37" s="178"/>
      <c r="J37" s="107">
        <f t="shared" si="0"/>
        <v>0</v>
      </c>
      <c r="K37" s="107"/>
      <c r="L37" s="119">
        <v>0</v>
      </c>
      <c r="M37" s="84"/>
    </row>
    <row r="38" spans="1:13" s="1" customFormat="1" ht="24.75" customHeight="1" x14ac:dyDescent="0.15">
      <c r="A38" s="177"/>
      <c r="B38" s="178"/>
      <c r="C38" s="107">
        <f t="shared" si="2"/>
        <v>0</v>
      </c>
      <c r="D38" s="107"/>
      <c r="E38" s="119">
        <v>0</v>
      </c>
      <c r="F38" s="84"/>
      <c r="H38" s="177"/>
      <c r="I38" s="178"/>
      <c r="J38" s="107">
        <f t="shared" si="0"/>
        <v>0</v>
      </c>
      <c r="K38" s="107"/>
      <c r="L38" s="119">
        <v>0</v>
      </c>
      <c r="M38" s="84"/>
    </row>
    <row r="39" spans="1:13" s="1" customFormat="1" ht="24.75" customHeight="1" x14ac:dyDescent="0.15">
      <c r="A39" s="177" t="s">
        <v>35</v>
      </c>
      <c r="B39" s="178"/>
      <c r="C39" s="107">
        <f t="shared" si="2"/>
        <v>56500</v>
      </c>
      <c r="D39" s="107">
        <f>SUM(D21:D38)</f>
        <v>24950</v>
      </c>
      <c r="E39" s="119">
        <f>SUM(E21:E38)</f>
        <v>31550</v>
      </c>
      <c r="F39" s="86">
        <f>SUM(F21:F38)</f>
        <v>0</v>
      </c>
      <c r="H39" s="177" t="s">
        <v>35</v>
      </c>
      <c r="I39" s="178"/>
      <c r="J39" s="107">
        <f t="shared" si="0"/>
        <v>117400</v>
      </c>
      <c r="K39" s="107">
        <f>SUM(K8:K38)</f>
        <v>49950</v>
      </c>
      <c r="L39" s="119">
        <f>SUM(L8:L38)</f>
        <v>67450</v>
      </c>
      <c r="M39" s="86">
        <f>SUM(M8:M38)</f>
        <v>0</v>
      </c>
    </row>
    <row r="40" spans="1:13" ht="24.75" customHeight="1" x14ac:dyDescent="0.15">
      <c r="A40" s="11"/>
      <c r="B40" s="11"/>
      <c r="C40" s="11"/>
      <c r="D40" s="11"/>
      <c r="E40" s="11"/>
      <c r="F40" s="11"/>
    </row>
    <row r="41" spans="1:13" customFormat="1" ht="24.75" customHeight="1" x14ac:dyDescent="0.15">
      <c r="A41" s="11"/>
      <c r="B41" s="11"/>
      <c r="C41" s="11"/>
      <c r="D41" s="11"/>
      <c r="E41" s="11"/>
      <c r="F41" s="11"/>
      <c r="G41" s="11"/>
      <c r="H41" s="11"/>
      <c r="I41" s="11"/>
      <c r="K41" s="42"/>
      <c r="L41" s="180" t="s">
        <v>55</v>
      </c>
      <c r="M41" s="180"/>
    </row>
    <row r="42" spans="1:13" customFormat="1" ht="24.75" customHeight="1" x14ac:dyDescent="0.15">
      <c r="A42" s="3"/>
      <c r="B42" s="3"/>
      <c r="C42" s="3"/>
      <c r="D42" s="3"/>
      <c r="E42" s="3"/>
      <c r="F42" s="3"/>
      <c r="G42" s="11"/>
      <c r="H42" s="11"/>
      <c r="I42" s="11"/>
      <c r="J42" s="11"/>
      <c r="K42" s="43" t="s">
        <v>37</v>
      </c>
      <c r="L42" s="179" t="str">
        <f>尾張地区!E37</f>
        <v>２０２５年５月</v>
      </c>
      <c r="M42" s="179"/>
    </row>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sheetData>
  <mergeCells count="80">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8:B8"/>
    <mergeCell ref="H8:I8"/>
    <mergeCell ref="A9:B9"/>
    <mergeCell ref="H9:I9"/>
    <mergeCell ref="A10:B10"/>
    <mergeCell ref="H10:I10"/>
    <mergeCell ref="A11:B11"/>
    <mergeCell ref="H11:I11"/>
    <mergeCell ref="A12:B12"/>
    <mergeCell ref="H12:I12"/>
    <mergeCell ref="A13:B13"/>
    <mergeCell ref="H13:I13"/>
    <mergeCell ref="A20:B20"/>
    <mergeCell ref="H20:I20"/>
    <mergeCell ref="A14:B14"/>
    <mergeCell ref="H14:I14"/>
    <mergeCell ref="A15:B15"/>
    <mergeCell ref="H15:I15"/>
    <mergeCell ref="A16:B16"/>
    <mergeCell ref="H16:I16"/>
    <mergeCell ref="A17:B17"/>
    <mergeCell ref="H17:I17"/>
    <mergeCell ref="H18:I18"/>
    <mergeCell ref="A19:B19"/>
    <mergeCell ref="H19:I19"/>
    <mergeCell ref="A21:B21"/>
    <mergeCell ref="H21:I21"/>
    <mergeCell ref="A22:B22"/>
    <mergeCell ref="H22:I22"/>
    <mergeCell ref="A23:B23"/>
    <mergeCell ref="H23:I23"/>
    <mergeCell ref="A24:B24"/>
    <mergeCell ref="H24:I24"/>
    <mergeCell ref="A25:B25"/>
    <mergeCell ref="H25:I25"/>
    <mergeCell ref="A26:B26"/>
    <mergeCell ref="H26:I26"/>
    <mergeCell ref="A27:B27"/>
    <mergeCell ref="H27:I27"/>
    <mergeCell ref="A28:B28"/>
    <mergeCell ref="H28:I28"/>
    <mergeCell ref="A29:B29"/>
    <mergeCell ref="H29:I29"/>
    <mergeCell ref="A30:B30"/>
    <mergeCell ref="H30:I30"/>
    <mergeCell ref="A31:B31"/>
    <mergeCell ref="H31:I31"/>
    <mergeCell ref="A32:B32"/>
    <mergeCell ref="H32:I32"/>
    <mergeCell ref="A33:B33"/>
    <mergeCell ref="H33:I33"/>
    <mergeCell ref="A34:B34"/>
    <mergeCell ref="H34:I34"/>
    <mergeCell ref="A35:B35"/>
    <mergeCell ref="H35:I35"/>
    <mergeCell ref="A39:B39"/>
    <mergeCell ref="H39:I39"/>
    <mergeCell ref="L41:M41"/>
    <mergeCell ref="L42:M42"/>
    <mergeCell ref="A36:B36"/>
    <mergeCell ref="H36:I36"/>
    <mergeCell ref="A37:B37"/>
    <mergeCell ref="H37:I37"/>
    <mergeCell ref="A38:B38"/>
    <mergeCell ref="H38:I38"/>
  </mergeCells>
  <phoneticPr fontId="2"/>
  <printOptions horizontalCentered="1" verticalCentered="1"/>
  <pageMargins left="0.43" right="0.38" top="0.44" bottom="0.49" header="0.51181102362204722" footer="0.43307086614173229"/>
  <pageSetup paperSize="9" scale="70" orientation="portrait" verticalDpi="96"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DD14C-AE95-4EA3-80FD-166FA13D3440}">
  <dimension ref="A1:M66"/>
  <sheetViews>
    <sheetView showZeros="0" zoomScale="75" zoomScaleNormal="100" zoomScaleSheetLayoutView="100" workbookViewId="0">
      <selection sqref="A1:M1"/>
    </sheetView>
  </sheetViews>
  <sheetFormatPr defaultColWidth="10.625" defaultRowHeight="19.5" customHeight="1" x14ac:dyDescent="0.15"/>
  <cols>
    <col min="1" max="16384" width="10.625" style="3"/>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尾張地区!B1</f>
        <v>　　月　　日（　　）</v>
      </c>
      <c r="C2" s="184"/>
      <c r="D2" s="72" t="s">
        <v>22</v>
      </c>
      <c r="E2" s="185">
        <f>尾張地区!D1</f>
        <v>0</v>
      </c>
      <c r="F2" s="185"/>
      <c r="G2" s="186"/>
      <c r="H2" s="72" t="s">
        <v>23</v>
      </c>
      <c r="I2" s="187">
        <f>尾張地区!B3</f>
        <v>0</v>
      </c>
      <c r="J2" s="188"/>
      <c r="K2" s="199" t="s">
        <v>24</v>
      </c>
      <c r="L2" s="189">
        <f>尾張地区!D3</f>
        <v>0</v>
      </c>
      <c r="M2" s="190"/>
    </row>
    <row r="3" spans="1:13" s="9" customFormat="1" ht="31.5" customHeight="1" thickBot="1" x14ac:dyDescent="0.25">
      <c r="A3" s="73" t="s">
        <v>25</v>
      </c>
      <c r="B3" s="193" t="str">
        <f>尾張地区!B2</f>
        <v>　　月　　日（　　）</v>
      </c>
      <c r="C3" s="194"/>
      <c r="D3" s="74" t="s">
        <v>26</v>
      </c>
      <c r="E3" s="195">
        <f>尾張地区!D2</f>
        <v>0</v>
      </c>
      <c r="F3" s="195"/>
      <c r="G3" s="196"/>
      <c r="H3" s="74" t="s">
        <v>27</v>
      </c>
      <c r="I3" s="197">
        <f>F27+F39+M24+M39</f>
        <v>0</v>
      </c>
      <c r="J3" s="198"/>
      <c r="K3" s="200"/>
      <c r="L3" s="191"/>
      <c r="M3" s="192"/>
    </row>
    <row r="4" spans="1:13" customFormat="1" ht="16.5" customHeight="1" x14ac:dyDescent="0.15">
      <c r="A4" s="181" t="s">
        <v>149</v>
      </c>
      <c r="B4" s="181"/>
      <c r="C4" s="181"/>
      <c r="D4" s="181"/>
      <c r="E4" s="181"/>
      <c r="F4" s="181"/>
      <c r="G4" s="181"/>
      <c r="H4" s="181"/>
      <c r="I4" s="181"/>
      <c r="J4" s="181"/>
      <c r="K4" s="181"/>
    </row>
    <row r="5" spans="1:13" customFormat="1" ht="16.5" customHeight="1" x14ac:dyDescent="0.15">
      <c r="A5" s="181" t="s">
        <v>28</v>
      </c>
      <c r="B5" s="181"/>
      <c r="C5" s="181"/>
      <c r="D5" s="181"/>
      <c r="E5" s="181"/>
      <c r="F5" s="181"/>
      <c r="G5" s="181"/>
      <c r="H5" s="181"/>
      <c r="I5" s="181"/>
      <c r="J5" s="181"/>
      <c r="K5" s="181"/>
    </row>
    <row r="6" spans="1:13" s="1" customFormat="1" ht="24.75" customHeight="1" x14ac:dyDescent="0.15">
      <c r="A6" s="205" t="s">
        <v>533</v>
      </c>
      <c r="B6" s="205"/>
      <c r="C6" s="115"/>
      <c r="D6" s="116"/>
      <c r="E6" s="116"/>
      <c r="F6" s="116"/>
      <c r="H6" s="205" t="s">
        <v>534</v>
      </c>
      <c r="I6" s="205"/>
      <c r="J6" s="3"/>
      <c r="L6" s="3"/>
    </row>
    <row r="7" spans="1:13" customFormat="1" ht="24.75" customHeight="1" x14ac:dyDescent="0.15">
      <c r="A7" s="177" t="s">
        <v>31</v>
      </c>
      <c r="B7" s="178"/>
      <c r="C7" s="117" t="s">
        <v>32</v>
      </c>
      <c r="D7" s="117" t="s">
        <v>19</v>
      </c>
      <c r="E7" s="118" t="s">
        <v>33</v>
      </c>
      <c r="F7" s="82" t="s">
        <v>34</v>
      </c>
      <c r="H7" s="177" t="s">
        <v>31</v>
      </c>
      <c r="I7" s="178"/>
      <c r="J7" s="117" t="s">
        <v>32</v>
      </c>
      <c r="K7" s="117" t="s">
        <v>19</v>
      </c>
      <c r="L7" s="118" t="s">
        <v>33</v>
      </c>
      <c r="M7" s="82" t="s">
        <v>34</v>
      </c>
    </row>
    <row r="8" spans="1:13" s="120" customFormat="1" ht="24.75" customHeight="1" x14ac:dyDescent="0.2">
      <c r="A8" s="177" t="s">
        <v>535</v>
      </c>
      <c r="B8" s="178"/>
      <c r="C8" s="107">
        <f>SUM(D8:E8)</f>
        <v>4050</v>
      </c>
      <c r="D8" s="107">
        <v>2150</v>
      </c>
      <c r="E8" s="119">
        <v>1900</v>
      </c>
      <c r="F8" s="84"/>
      <c r="H8" s="177" t="s">
        <v>832</v>
      </c>
      <c r="I8" s="178"/>
      <c r="J8" s="107">
        <f t="shared" ref="J8:J24" si="0">SUM(K8:L8)</f>
        <v>3200</v>
      </c>
      <c r="K8" s="107">
        <v>1400</v>
      </c>
      <c r="L8" s="119">
        <v>1800</v>
      </c>
      <c r="M8" s="84"/>
    </row>
    <row r="9" spans="1:13" s="120" customFormat="1" ht="24.75" customHeight="1" x14ac:dyDescent="0.2">
      <c r="A9" s="177" t="s">
        <v>536</v>
      </c>
      <c r="B9" s="178"/>
      <c r="C9" s="107">
        <f t="shared" ref="C9:C24" si="1">SUM(D9:E9)</f>
        <v>2550</v>
      </c>
      <c r="D9" s="107">
        <v>1200</v>
      </c>
      <c r="E9" s="119">
        <v>1350</v>
      </c>
      <c r="F9" s="84"/>
      <c r="H9" s="177" t="s">
        <v>833</v>
      </c>
      <c r="I9" s="178"/>
      <c r="J9" s="107">
        <f t="shared" si="0"/>
        <v>3650</v>
      </c>
      <c r="K9" s="107">
        <v>1450</v>
      </c>
      <c r="L9" s="119">
        <v>2200</v>
      </c>
      <c r="M9" s="84"/>
    </row>
    <row r="10" spans="1:13" s="120" customFormat="1" ht="24.75" customHeight="1" x14ac:dyDescent="0.2">
      <c r="A10" s="177" t="s">
        <v>537</v>
      </c>
      <c r="B10" s="178"/>
      <c r="C10" s="107">
        <f t="shared" si="1"/>
        <v>4000</v>
      </c>
      <c r="D10" s="107">
        <v>1750</v>
      </c>
      <c r="E10" s="119">
        <v>2250</v>
      </c>
      <c r="F10" s="84"/>
      <c r="H10" s="177" t="s">
        <v>538</v>
      </c>
      <c r="I10" s="178"/>
      <c r="J10" s="107">
        <f t="shared" si="0"/>
        <v>2100</v>
      </c>
      <c r="K10" s="107">
        <v>900</v>
      </c>
      <c r="L10" s="119">
        <v>1200</v>
      </c>
      <c r="M10" s="84"/>
    </row>
    <row r="11" spans="1:13" s="120" customFormat="1" ht="24.75" customHeight="1" x14ac:dyDescent="0.2">
      <c r="A11" s="177" t="s">
        <v>539</v>
      </c>
      <c r="B11" s="178"/>
      <c r="C11" s="107">
        <f t="shared" si="1"/>
        <v>4400</v>
      </c>
      <c r="D11" s="107">
        <v>1900</v>
      </c>
      <c r="E11" s="119">
        <v>2500</v>
      </c>
      <c r="F11" s="84"/>
      <c r="H11" s="177" t="s">
        <v>540</v>
      </c>
      <c r="I11" s="178"/>
      <c r="J11" s="107">
        <f t="shared" si="0"/>
        <v>2500</v>
      </c>
      <c r="K11" s="107">
        <v>1300</v>
      </c>
      <c r="L11" s="119">
        <v>1200</v>
      </c>
      <c r="M11" s="84"/>
    </row>
    <row r="12" spans="1:13" s="120" customFormat="1" ht="24.75" customHeight="1" x14ac:dyDescent="0.2">
      <c r="A12" s="177" t="s">
        <v>541</v>
      </c>
      <c r="B12" s="178"/>
      <c r="C12" s="107">
        <f t="shared" si="1"/>
        <v>3550</v>
      </c>
      <c r="D12" s="107">
        <v>1750</v>
      </c>
      <c r="E12" s="119">
        <v>1800</v>
      </c>
      <c r="F12" s="84"/>
      <c r="H12" s="177" t="s">
        <v>542</v>
      </c>
      <c r="I12" s="178"/>
      <c r="J12" s="107">
        <f t="shared" si="0"/>
        <v>4300</v>
      </c>
      <c r="K12" s="107">
        <v>1850</v>
      </c>
      <c r="L12" s="119">
        <v>2450</v>
      </c>
      <c r="M12" s="84"/>
    </row>
    <row r="13" spans="1:13" s="120" customFormat="1" ht="24.75" customHeight="1" x14ac:dyDescent="0.2">
      <c r="A13" s="177" t="s">
        <v>543</v>
      </c>
      <c r="B13" s="178"/>
      <c r="C13" s="107">
        <f t="shared" si="1"/>
        <v>2800</v>
      </c>
      <c r="D13" s="107">
        <v>1500</v>
      </c>
      <c r="E13" s="119">
        <v>1300</v>
      </c>
      <c r="F13" s="84"/>
      <c r="H13" s="177" t="s">
        <v>834</v>
      </c>
      <c r="I13" s="178"/>
      <c r="J13" s="107">
        <f t="shared" si="0"/>
        <v>1750</v>
      </c>
      <c r="K13" s="107">
        <v>950</v>
      </c>
      <c r="L13" s="119">
        <v>800</v>
      </c>
      <c r="M13" s="84"/>
    </row>
    <row r="14" spans="1:13" s="120" customFormat="1" ht="24.75" customHeight="1" x14ac:dyDescent="0.2">
      <c r="A14" s="177" t="s">
        <v>544</v>
      </c>
      <c r="B14" s="178"/>
      <c r="C14" s="107">
        <f t="shared" si="1"/>
        <v>3200</v>
      </c>
      <c r="D14" s="107">
        <v>1500</v>
      </c>
      <c r="E14" s="119">
        <v>1700</v>
      </c>
      <c r="F14" s="84"/>
      <c r="H14" s="177" t="s">
        <v>545</v>
      </c>
      <c r="I14" s="178"/>
      <c r="J14" s="107">
        <f t="shared" si="0"/>
        <v>3150</v>
      </c>
      <c r="K14" s="107">
        <v>1150</v>
      </c>
      <c r="L14" s="119">
        <v>2000</v>
      </c>
      <c r="M14" s="84"/>
    </row>
    <row r="15" spans="1:13" s="120" customFormat="1" ht="24.75" customHeight="1" x14ac:dyDescent="0.2">
      <c r="A15" s="177" t="s">
        <v>546</v>
      </c>
      <c r="B15" s="178"/>
      <c r="C15" s="107">
        <f t="shared" si="1"/>
        <v>3750</v>
      </c>
      <c r="D15" s="107">
        <v>1750</v>
      </c>
      <c r="E15" s="119">
        <v>2000</v>
      </c>
      <c r="F15" s="84"/>
      <c r="H15" s="177" t="s">
        <v>547</v>
      </c>
      <c r="I15" s="178"/>
      <c r="J15" s="107">
        <f t="shared" si="0"/>
        <v>5000</v>
      </c>
      <c r="K15" s="107">
        <v>2300</v>
      </c>
      <c r="L15" s="119">
        <v>2700</v>
      </c>
      <c r="M15" s="84"/>
    </row>
    <row r="16" spans="1:13" s="120" customFormat="1" ht="24.75" customHeight="1" x14ac:dyDescent="0.2">
      <c r="A16" s="177" t="s">
        <v>548</v>
      </c>
      <c r="B16" s="178"/>
      <c r="C16" s="107">
        <f t="shared" si="1"/>
        <v>2050</v>
      </c>
      <c r="D16" s="107">
        <v>800</v>
      </c>
      <c r="E16" s="119">
        <v>1250</v>
      </c>
      <c r="F16" s="84"/>
      <c r="H16" s="177" t="s">
        <v>549</v>
      </c>
      <c r="I16" s="178"/>
      <c r="J16" s="107">
        <f t="shared" si="0"/>
        <v>2850</v>
      </c>
      <c r="K16" s="107">
        <v>1250</v>
      </c>
      <c r="L16" s="119">
        <v>1600</v>
      </c>
      <c r="M16" s="84"/>
    </row>
    <row r="17" spans="1:13" s="120" customFormat="1" ht="24.75" customHeight="1" x14ac:dyDescent="0.2">
      <c r="A17" s="177" t="s">
        <v>550</v>
      </c>
      <c r="B17" s="178"/>
      <c r="C17" s="107">
        <f t="shared" si="1"/>
        <v>3350</v>
      </c>
      <c r="D17" s="107">
        <v>1550</v>
      </c>
      <c r="E17" s="119">
        <v>1800</v>
      </c>
      <c r="F17" s="84"/>
      <c r="H17" s="177"/>
      <c r="I17" s="178"/>
      <c r="J17" s="107">
        <f t="shared" si="0"/>
        <v>0</v>
      </c>
      <c r="K17" s="107"/>
      <c r="L17" s="119">
        <v>0</v>
      </c>
      <c r="M17" s="84"/>
    </row>
    <row r="18" spans="1:13" s="120" customFormat="1" ht="24.75" customHeight="1" x14ac:dyDescent="0.2">
      <c r="A18" s="177" t="s">
        <v>551</v>
      </c>
      <c r="B18" s="178"/>
      <c r="C18" s="107">
        <f t="shared" si="1"/>
        <v>5300</v>
      </c>
      <c r="D18" s="107">
        <v>2350</v>
      </c>
      <c r="E18" s="119">
        <v>2950</v>
      </c>
      <c r="F18" s="84"/>
      <c r="H18" s="177"/>
      <c r="I18" s="178"/>
      <c r="J18" s="107">
        <f t="shared" si="0"/>
        <v>0</v>
      </c>
      <c r="K18" s="107"/>
      <c r="L18" s="119">
        <v>0</v>
      </c>
      <c r="M18" s="84"/>
    </row>
    <row r="19" spans="1:13" s="120" customFormat="1" ht="24.75" customHeight="1" x14ac:dyDescent="0.2">
      <c r="A19" s="177" t="s">
        <v>552</v>
      </c>
      <c r="B19" s="178"/>
      <c r="C19" s="107">
        <f t="shared" si="1"/>
        <v>4300</v>
      </c>
      <c r="D19" s="107">
        <v>1950</v>
      </c>
      <c r="E19" s="119">
        <v>2350</v>
      </c>
      <c r="F19" s="84"/>
      <c r="H19" s="177"/>
      <c r="I19" s="178"/>
      <c r="J19" s="107">
        <f t="shared" si="0"/>
        <v>0</v>
      </c>
      <c r="K19" s="107"/>
      <c r="L19" s="119">
        <v>0</v>
      </c>
      <c r="M19" s="84"/>
    </row>
    <row r="20" spans="1:13" s="120" customFormat="1" ht="24.75" customHeight="1" x14ac:dyDescent="0.2">
      <c r="A20" s="177" t="s">
        <v>553</v>
      </c>
      <c r="B20" s="178"/>
      <c r="C20" s="107">
        <f t="shared" si="1"/>
        <v>2650</v>
      </c>
      <c r="D20" s="107">
        <v>1250</v>
      </c>
      <c r="E20" s="119">
        <v>1400</v>
      </c>
      <c r="F20" s="84"/>
      <c r="H20" s="177"/>
      <c r="I20" s="178"/>
      <c r="J20" s="107">
        <f t="shared" si="0"/>
        <v>0</v>
      </c>
      <c r="K20" s="107"/>
      <c r="L20" s="119">
        <v>0</v>
      </c>
      <c r="M20" s="84"/>
    </row>
    <row r="21" spans="1:13" s="120" customFormat="1" ht="24.75" customHeight="1" x14ac:dyDescent="0.2">
      <c r="A21" s="177" t="s">
        <v>554</v>
      </c>
      <c r="B21" s="178"/>
      <c r="C21" s="107">
        <f t="shared" si="1"/>
        <v>2650</v>
      </c>
      <c r="D21" s="107">
        <v>1050</v>
      </c>
      <c r="E21" s="119">
        <v>1600</v>
      </c>
      <c r="F21" s="84"/>
      <c r="H21" s="177"/>
      <c r="I21" s="178"/>
      <c r="J21" s="107">
        <f t="shared" si="0"/>
        <v>0</v>
      </c>
      <c r="K21" s="107"/>
      <c r="L21" s="119">
        <v>0</v>
      </c>
      <c r="M21" s="84"/>
    </row>
    <row r="22" spans="1:13" s="120" customFormat="1" ht="24.75" customHeight="1" x14ac:dyDescent="0.2">
      <c r="A22" s="177"/>
      <c r="B22" s="178"/>
      <c r="C22" s="107"/>
      <c r="D22" s="107"/>
      <c r="E22" s="119"/>
      <c r="F22" s="84"/>
      <c r="H22" s="177"/>
      <c r="I22" s="178"/>
      <c r="J22" s="107">
        <f t="shared" si="0"/>
        <v>0</v>
      </c>
      <c r="K22" s="107"/>
      <c r="L22" s="119">
        <v>0</v>
      </c>
      <c r="M22" s="84"/>
    </row>
    <row r="23" spans="1:13" s="120" customFormat="1" ht="24.75" customHeight="1" x14ac:dyDescent="0.2">
      <c r="A23" s="177"/>
      <c r="B23" s="178"/>
      <c r="C23" s="107">
        <f t="shared" si="1"/>
        <v>0</v>
      </c>
      <c r="D23" s="107"/>
      <c r="E23" s="119"/>
      <c r="F23" s="84"/>
      <c r="H23" s="177"/>
      <c r="I23" s="178"/>
      <c r="J23" s="107">
        <f t="shared" si="0"/>
        <v>0</v>
      </c>
      <c r="K23" s="107"/>
      <c r="L23" s="119">
        <v>0</v>
      </c>
      <c r="M23" s="84"/>
    </row>
    <row r="24" spans="1:13" s="120" customFormat="1" ht="24.75" customHeight="1" x14ac:dyDescent="0.2">
      <c r="A24" s="177"/>
      <c r="B24" s="178"/>
      <c r="C24" s="107">
        <f t="shared" si="1"/>
        <v>0</v>
      </c>
      <c r="D24" s="107"/>
      <c r="E24" s="119"/>
      <c r="F24" s="84"/>
      <c r="H24" s="177" t="s">
        <v>35</v>
      </c>
      <c r="I24" s="178"/>
      <c r="J24" s="107">
        <f t="shared" si="0"/>
        <v>28500</v>
      </c>
      <c r="K24" s="107">
        <f>SUM(K8:K23)</f>
        <v>12550</v>
      </c>
      <c r="L24" s="119">
        <f>SUM(L8:L23)</f>
        <v>15950</v>
      </c>
      <c r="M24" s="86">
        <f>SUM(M8:M23)</f>
        <v>0</v>
      </c>
    </row>
    <row r="25" spans="1:13" s="134" customFormat="1" ht="24.75" customHeight="1" x14ac:dyDescent="0.2">
      <c r="A25" s="177"/>
      <c r="B25" s="178"/>
      <c r="C25" s="107">
        <f>SUM(D25:E25)</f>
        <v>0</v>
      </c>
      <c r="D25" s="107"/>
      <c r="E25" s="119">
        <v>0</v>
      </c>
      <c r="F25" s="84"/>
      <c r="H25" s="121"/>
      <c r="I25" s="121"/>
      <c r="J25" s="121"/>
      <c r="K25" s="121"/>
      <c r="L25" s="121"/>
    </row>
    <row r="26" spans="1:13" s="121" customFormat="1" ht="24.75" customHeight="1" x14ac:dyDescent="0.2">
      <c r="A26" s="177"/>
      <c r="B26" s="178"/>
      <c r="C26" s="107">
        <f>SUM(D26:E26)</f>
        <v>0</v>
      </c>
      <c r="D26" s="107"/>
      <c r="E26" s="119">
        <v>0</v>
      </c>
      <c r="F26" s="84"/>
      <c r="H26" s="205" t="s">
        <v>555</v>
      </c>
      <c r="I26" s="205"/>
      <c r="J26" s="134"/>
      <c r="K26" s="134"/>
      <c r="L26" s="134"/>
    </row>
    <row r="27" spans="1:13" s="121" customFormat="1" ht="24.75" customHeight="1" x14ac:dyDescent="0.2">
      <c r="A27" s="177" t="s">
        <v>35</v>
      </c>
      <c r="B27" s="178"/>
      <c r="C27" s="107">
        <f>SUM(D27:E27)</f>
        <v>48600</v>
      </c>
      <c r="D27" s="107">
        <f>SUM(D8:D26)</f>
        <v>22450</v>
      </c>
      <c r="E27" s="119">
        <f>SUM(E8:E26)</f>
        <v>26150</v>
      </c>
      <c r="F27" s="86">
        <f>SUM(F8:F26)</f>
        <v>0</v>
      </c>
      <c r="H27" s="177" t="s">
        <v>31</v>
      </c>
      <c r="I27" s="178"/>
      <c r="J27" s="117" t="s">
        <v>32</v>
      </c>
      <c r="K27" s="117" t="s">
        <v>19</v>
      </c>
      <c r="L27" s="118" t="s">
        <v>33</v>
      </c>
      <c r="M27" s="82" t="s">
        <v>34</v>
      </c>
    </row>
    <row r="28" spans="1:13" s="121" customFormat="1" ht="24.75" customHeight="1" x14ac:dyDescent="0.2">
      <c r="H28" s="177" t="s">
        <v>556</v>
      </c>
      <c r="I28" s="178"/>
      <c r="J28" s="107">
        <f t="shared" ref="J28:J39" si="2">SUM(K28:L28)</f>
        <v>4750</v>
      </c>
      <c r="K28" s="107">
        <v>1750</v>
      </c>
      <c r="L28" s="119">
        <v>3000</v>
      </c>
      <c r="M28" s="84"/>
    </row>
    <row r="29" spans="1:13" s="121" customFormat="1" ht="24.75" customHeight="1" x14ac:dyDescent="0.2">
      <c r="A29" s="205" t="s">
        <v>557</v>
      </c>
      <c r="B29" s="205"/>
      <c r="H29" s="177" t="s">
        <v>558</v>
      </c>
      <c r="I29" s="178"/>
      <c r="J29" s="107">
        <f t="shared" si="2"/>
        <v>4100</v>
      </c>
      <c r="K29" s="107">
        <v>1950</v>
      </c>
      <c r="L29" s="119">
        <v>2150</v>
      </c>
      <c r="M29" s="84"/>
    </row>
    <row r="30" spans="1:13" s="121" customFormat="1" ht="24.75" customHeight="1" x14ac:dyDescent="0.2">
      <c r="A30" s="177" t="s">
        <v>31</v>
      </c>
      <c r="B30" s="178"/>
      <c r="C30" s="117" t="s">
        <v>32</v>
      </c>
      <c r="D30" s="117" t="s">
        <v>19</v>
      </c>
      <c r="E30" s="118" t="s">
        <v>33</v>
      </c>
      <c r="F30" s="82" t="s">
        <v>34</v>
      </c>
      <c r="H30" s="177" t="s">
        <v>559</v>
      </c>
      <c r="I30" s="178"/>
      <c r="J30" s="107">
        <f t="shared" si="2"/>
        <v>4750</v>
      </c>
      <c r="K30" s="107">
        <v>2200</v>
      </c>
      <c r="L30" s="119">
        <v>2550</v>
      </c>
      <c r="M30" s="84"/>
    </row>
    <row r="31" spans="1:13" s="121" customFormat="1" ht="24.75" customHeight="1" x14ac:dyDescent="0.2">
      <c r="A31" s="177" t="s">
        <v>560</v>
      </c>
      <c r="B31" s="178"/>
      <c r="C31" s="107">
        <f t="shared" ref="C31:C39" si="3">SUM(D31:E31)</f>
        <v>3150</v>
      </c>
      <c r="D31" s="107">
        <v>1300</v>
      </c>
      <c r="E31" s="119">
        <v>1850</v>
      </c>
      <c r="F31" s="84"/>
      <c r="H31" s="177" t="s">
        <v>561</v>
      </c>
      <c r="I31" s="178"/>
      <c r="J31" s="107">
        <f t="shared" si="2"/>
        <v>3250</v>
      </c>
      <c r="K31" s="107">
        <v>1600</v>
      </c>
      <c r="L31" s="119">
        <v>1650</v>
      </c>
      <c r="M31" s="84"/>
    </row>
    <row r="32" spans="1:13" s="121" customFormat="1" ht="24.75" customHeight="1" x14ac:dyDescent="0.2">
      <c r="A32" s="177" t="s">
        <v>562</v>
      </c>
      <c r="B32" s="178"/>
      <c r="C32" s="107">
        <f t="shared" si="3"/>
        <v>6150</v>
      </c>
      <c r="D32" s="107">
        <v>2950</v>
      </c>
      <c r="E32" s="119">
        <v>3200</v>
      </c>
      <c r="F32" s="84"/>
      <c r="H32" s="177" t="s">
        <v>563</v>
      </c>
      <c r="I32" s="178"/>
      <c r="J32" s="107">
        <f t="shared" si="2"/>
        <v>5750</v>
      </c>
      <c r="K32" s="107">
        <v>2450</v>
      </c>
      <c r="L32" s="119">
        <v>3300</v>
      </c>
      <c r="M32" s="84"/>
    </row>
    <row r="33" spans="1:13" s="121" customFormat="1" ht="24.75" customHeight="1" x14ac:dyDescent="0.2">
      <c r="A33" s="177" t="s">
        <v>564</v>
      </c>
      <c r="B33" s="178"/>
      <c r="C33" s="107">
        <f t="shared" si="3"/>
        <v>3600</v>
      </c>
      <c r="D33" s="107">
        <v>1800</v>
      </c>
      <c r="E33" s="119">
        <v>1800</v>
      </c>
      <c r="F33" s="84"/>
      <c r="H33" s="177" t="s">
        <v>565</v>
      </c>
      <c r="I33" s="178"/>
      <c r="J33" s="107">
        <f t="shared" si="2"/>
        <v>2250</v>
      </c>
      <c r="K33" s="107">
        <v>1000</v>
      </c>
      <c r="L33" s="119">
        <v>1250</v>
      </c>
      <c r="M33" s="84"/>
    </row>
    <row r="34" spans="1:13" s="121" customFormat="1" ht="24.75" customHeight="1" x14ac:dyDescent="0.2">
      <c r="A34" s="177" t="s">
        <v>566</v>
      </c>
      <c r="B34" s="178"/>
      <c r="C34" s="107">
        <f t="shared" si="3"/>
        <v>6100</v>
      </c>
      <c r="D34" s="107">
        <v>2950</v>
      </c>
      <c r="E34" s="119">
        <v>3150</v>
      </c>
      <c r="F34" s="84"/>
      <c r="H34" s="177"/>
      <c r="I34" s="178"/>
      <c r="J34" s="107">
        <f t="shared" si="2"/>
        <v>0</v>
      </c>
      <c r="K34" s="107"/>
      <c r="L34" s="119">
        <v>0</v>
      </c>
      <c r="M34" s="84"/>
    </row>
    <row r="35" spans="1:13" s="121" customFormat="1" ht="24.75" customHeight="1" x14ac:dyDescent="0.2">
      <c r="A35" s="177" t="s">
        <v>567</v>
      </c>
      <c r="B35" s="178"/>
      <c r="C35" s="107">
        <f t="shared" si="3"/>
        <v>7900</v>
      </c>
      <c r="D35" s="107">
        <v>3150</v>
      </c>
      <c r="E35" s="119">
        <v>4750</v>
      </c>
      <c r="F35" s="84"/>
      <c r="H35" s="177"/>
      <c r="I35" s="178"/>
      <c r="J35" s="107">
        <f t="shared" si="2"/>
        <v>0</v>
      </c>
      <c r="K35" s="107"/>
      <c r="L35" s="119">
        <v>0</v>
      </c>
      <c r="M35" s="84"/>
    </row>
    <row r="36" spans="1:13" s="121" customFormat="1" ht="24.75" customHeight="1" x14ac:dyDescent="0.2">
      <c r="A36" s="177" t="s">
        <v>568</v>
      </c>
      <c r="B36" s="178"/>
      <c r="C36" s="107">
        <f t="shared" si="3"/>
        <v>3250</v>
      </c>
      <c r="D36" s="107">
        <v>1500</v>
      </c>
      <c r="E36" s="119">
        <v>1750</v>
      </c>
      <c r="F36" s="84"/>
      <c r="H36" s="177"/>
      <c r="I36" s="178"/>
      <c r="J36" s="107">
        <f t="shared" si="2"/>
        <v>0</v>
      </c>
      <c r="K36" s="107"/>
      <c r="L36" s="119">
        <v>0</v>
      </c>
      <c r="M36" s="84"/>
    </row>
    <row r="37" spans="1:13" s="121" customFormat="1" ht="24.75" customHeight="1" x14ac:dyDescent="0.2">
      <c r="A37" s="177"/>
      <c r="B37" s="178"/>
      <c r="C37" s="107">
        <f t="shared" si="3"/>
        <v>0</v>
      </c>
      <c r="D37" s="107"/>
      <c r="E37" s="119">
        <v>0</v>
      </c>
      <c r="F37" s="84"/>
      <c r="H37" s="177"/>
      <c r="I37" s="178"/>
      <c r="J37" s="107">
        <f t="shared" si="2"/>
        <v>0</v>
      </c>
      <c r="K37" s="107"/>
      <c r="L37" s="119">
        <v>0</v>
      </c>
      <c r="M37" s="84"/>
    </row>
    <row r="38" spans="1:13" s="1" customFormat="1" ht="24.75" customHeight="1" x14ac:dyDescent="0.15">
      <c r="A38" s="177"/>
      <c r="B38" s="178"/>
      <c r="C38" s="107">
        <f t="shared" si="3"/>
        <v>0</v>
      </c>
      <c r="D38" s="107"/>
      <c r="E38" s="119">
        <v>0</v>
      </c>
      <c r="F38" s="84"/>
      <c r="H38" s="177"/>
      <c r="I38" s="178"/>
      <c r="J38" s="107">
        <f t="shared" si="2"/>
        <v>0</v>
      </c>
      <c r="K38" s="107"/>
      <c r="L38" s="119">
        <v>0</v>
      </c>
      <c r="M38" s="84"/>
    </row>
    <row r="39" spans="1:13" ht="24.75" customHeight="1" x14ac:dyDescent="0.15">
      <c r="A39" s="177" t="s">
        <v>35</v>
      </c>
      <c r="B39" s="178"/>
      <c r="C39" s="107">
        <f t="shared" si="3"/>
        <v>30150</v>
      </c>
      <c r="D39" s="107">
        <f>SUM(D31:D38)</f>
        <v>13650</v>
      </c>
      <c r="E39" s="119">
        <f>SUM(E31:E38)</f>
        <v>16500</v>
      </c>
      <c r="F39" s="86">
        <f>SUM(F31:F38)</f>
        <v>0</v>
      </c>
      <c r="H39" s="177" t="s">
        <v>35</v>
      </c>
      <c r="I39" s="178"/>
      <c r="J39" s="107">
        <f t="shared" si="2"/>
        <v>24850</v>
      </c>
      <c r="K39" s="107">
        <f>SUM(K28:K38)</f>
        <v>10950</v>
      </c>
      <c r="L39" s="119">
        <f>SUM(L28:L38)</f>
        <v>13900</v>
      </c>
      <c r="M39" s="86">
        <f>SUM(M28:M38)</f>
        <v>0</v>
      </c>
    </row>
    <row r="40" spans="1:13" customFormat="1" ht="24.75" customHeight="1" x14ac:dyDescent="0.15">
      <c r="A40" s="11"/>
      <c r="B40" s="11"/>
      <c r="C40" s="11"/>
      <c r="D40" s="11"/>
      <c r="E40" s="11"/>
      <c r="F40" s="11"/>
      <c r="G40" s="11"/>
      <c r="H40" s="11"/>
      <c r="I40" s="11"/>
      <c r="K40" s="42"/>
      <c r="L40" s="206" t="s">
        <v>55</v>
      </c>
      <c r="M40" s="206"/>
    </row>
    <row r="41" spans="1:13" customFormat="1" ht="24.75" customHeight="1" x14ac:dyDescent="0.15">
      <c r="A41" s="11"/>
      <c r="B41" s="11"/>
      <c r="C41" s="11"/>
      <c r="D41" s="11"/>
      <c r="E41" s="11"/>
      <c r="F41" s="11"/>
      <c r="G41" s="11"/>
      <c r="H41" s="11"/>
      <c r="I41" s="11"/>
      <c r="J41" s="11"/>
      <c r="K41" s="43" t="s">
        <v>37</v>
      </c>
      <c r="L41" s="179" t="str">
        <f>尾張地区!E37</f>
        <v>２０２５年５月</v>
      </c>
      <c r="M41" s="179"/>
    </row>
    <row r="42" spans="1:13" ht="24.75" customHeight="1" x14ac:dyDescent="0.15"/>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row r="65" ht="24.75" customHeight="1" x14ac:dyDescent="0.15"/>
    <row r="66" ht="24.75" customHeight="1" x14ac:dyDescent="0.15"/>
  </sheetData>
  <mergeCells count="79">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8:B8"/>
    <mergeCell ref="H8:I8"/>
    <mergeCell ref="A9:B9"/>
    <mergeCell ref="H9:I9"/>
    <mergeCell ref="A10:B10"/>
    <mergeCell ref="H10:I10"/>
    <mergeCell ref="A11:B11"/>
    <mergeCell ref="H11:I11"/>
    <mergeCell ref="A12:B12"/>
    <mergeCell ref="H12:I12"/>
    <mergeCell ref="A13:B13"/>
    <mergeCell ref="H13:I13"/>
    <mergeCell ref="A14:B14"/>
    <mergeCell ref="H14:I14"/>
    <mergeCell ref="A15:B15"/>
    <mergeCell ref="H15:I15"/>
    <mergeCell ref="A16:B16"/>
    <mergeCell ref="H16:I16"/>
    <mergeCell ref="A17:B17"/>
    <mergeCell ref="H17:I17"/>
    <mergeCell ref="A18:B18"/>
    <mergeCell ref="H18:I18"/>
    <mergeCell ref="A19:B19"/>
    <mergeCell ref="H19:I19"/>
    <mergeCell ref="A20:B20"/>
    <mergeCell ref="H20:I20"/>
    <mergeCell ref="A21:B21"/>
    <mergeCell ref="H21:I21"/>
    <mergeCell ref="A22:B22"/>
    <mergeCell ref="H22:I22"/>
    <mergeCell ref="A30:B30"/>
    <mergeCell ref="H30:I30"/>
    <mergeCell ref="A23:B23"/>
    <mergeCell ref="H23:I23"/>
    <mergeCell ref="A24:B24"/>
    <mergeCell ref="H24:I24"/>
    <mergeCell ref="A25:B25"/>
    <mergeCell ref="A26:B26"/>
    <mergeCell ref="H26:I26"/>
    <mergeCell ref="A27:B27"/>
    <mergeCell ref="H27:I27"/>
    <mergeCell ref="H28:I28"/>
    <mergeCell ref="A29:B29"/>
    <mergeCell ref="H29:I29"/>
    <mergeCell ref="A31:B31"/>
    <mergeCell ref="H31:I31"/>
    <mergeCell ref="A32:B32"/>
    <mergeCell ref="H32:I32"/>
    <mergeCell ref="A33:B33"/>
    <mergeCell ref="H33:I33"/>
    <mergeCell ref="A34:B34"/>
    <mergeCell ref="H34:I34"/>
    <mergeCell ref="A35:B35"/>
    <mergeCell ref="H35:I35"/>
    <mergeCell ref="A36:B36"/>
    <mergeCell ref="H36:I36"/>
    <mergeCell ref="L40:M40"/>
    <mergeCell ref="L41:M41"/>
    <mergeCell ref="A37:B37"/>
    <mergeCell ref="H37:I37"/>
    <mergeCell ref="A38:B38"/>
    <mergeCell ref="H38:I38"/>
    <mergeCell ref="A39:B39"/>
    <mergeCell ref="H39:I39"/>
  </mergeCells>
  <phoneticPr fontId="2"/>
  <printOptions horizontalCentered="1" verticalCentered="1"/>
  <pageMargins left="0.41" right="0.4" top="0.59055118110236227" bottom="0.59055118110236227" header="0.51181102362204722" footer="0.43307086614173229"/>
  <pageSetup paperSize="9" scale="70" orientation="portrait" verticalDpi="96"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9264A-526F-44D7-938A-A72F22D8B0F7}">
  <dimension ref="A1:N67"/>
  <sheetViews>
    <sheetView showZeros="0" zoomScale="75" zoomScaleNormal="75" workbookViewId="0">
      <selection sqref="A1:M1"/>
    </sheetView>
  </sheetViews>
  <sheetFormatPr defaultColWidth="10.625" defaultRowHeight="19.5" customHeight="1" x14ac:dyDescent="0.15"/>
  <cols>
    <col min="1" max="16384" width="10.625" style="3"/>
  </cols>
  <sheetData>
    <row r="1" spans="1:14" customFormat="1" ht="31.5" customHeight="1" thickBot="1" x14ac:dyDescent="0.35">
      <c r="A1" s="182" t="s">
        <v>20</v>
      </c>
      <c r="B1" s="182"/>
      <c r="C1" s="182"/>
      <c r="D1" s="182"/>
      <c r="E1" s="182"/>
      <c r="F1" s="182"/>
      <c r="G1" s="182"/>
      <c r="H1" s="182"/>
      <c r="I1" s="182"/>
      <c r="J1" s="182"/>
      <c r="K1" s="182"/>
      <c r="L1" s="182"/>
      <c r="M1" s="182"/>
    </row>
    <row r="2" spans="1:14" s="9" customFormat="1" ht="31.5" customHeight="1" x14ac:dyDescent="0.2">
      <c r="A2" s="71" t="s">
        <v>21</v>
      </c>
      <c r="B2" s="183" t="str">
        <f>尾張地区!B1</f>
        <v>　　月　　日（　　）</v>
      </c>
      <c r="C2" s="184"/>
      <c r="D2" s="72" t="s">
        <v>22</v>
      </c>
      <c r="E2" s="185">
        <f>尾張地区!D1</f>
        <v>0</v>
      </c>
      <c r="F2" s="185"/>
      <c r="G2" s="186"/>
      <c r="H2" s="72" t="s">
        <v>23</v>
      </c>
      <c r="I2" s="187">
        <f>尾張地区!B3</f>
        <v>0</v>
      </c>
      <c r="J2" s="188"/>
      <c r="K2" s="199" t="s">
        <v>24</v>
      </c>
      <c r="L2" s="189">
        <f>尾張地区!D3</f>
        <v>0</v>
      </c>
      <c r="M2" s="190"/>
    </row>
    <row r="3" spans="1:14" s="9" customFormat="1" ht="31.5" customHeight="1" thickBot="1" x14ac:dyDescent="0.25">
      <c r="A3" s="73" t="s">
        <v>25</v>
      </c>
      <c r="B3" s="193" t="str">
        <f>尾張地区!B2</f>
        <v>　　月　　日（　　）</v>
      </c>
      <c r="C3" s="194"/>
      <c r="D3" s="74" t="s">
        <v>26</v>
      </c>
      <c r="E3" s="195">
        <f>尾張地区!D2</f>
        <v>0</v>
      </c>
      <c r="F3" s="195"/>
      <c r="G3" s="196"/>
      <c r="H3" s="74" t="s">
        <v>27</v>
      </c>
      <c r="I3" s="197">
        <f>F20+F38+M20+M38</f>
        <v>0</v>
      </c>
      <c r="J3" s="198"/>
      <c r="K3" s="200"/>
      <c r="L3" s="191"/>
      <c r="M3" s="192"/>
    </row>
    <row r="4" spans="1:14" customFormat="1" ht="16.5" customHeight="1" x14ac:dyDescent="0.15">
      <c r="A4" s="181" t="s">
        <v>149</v>
      </c>
      <c r="B4" s="181"/>
      <c r="C4" s="181"/>
      <c r="D4" s="181"/>
      <c r="E4" s="181"/>
      <c r="F4" s="181"/>
      <c r="G4" s="181"/>
      <c r="H4" s="181"/>
      <c r="I4" s="181"/>
      <c r="J4" s="181"/>
      <c r="K4" s="181"/>
    </row>
    <row r="5" spans="1:14" customFormat="1" ht="16.5" customHeight="1" x14ac:dyDescent="0.15">
      <c r="A5" s="181" t="s">
        <v>28</v>
      </c>
      <c r="B5" s="181"/>
      <c r="C5" s="181"/>
      <c r="D5" s="181"/>
      <c r="E5" s="181"/>
      <c r="F5" s="181"/>
      <c r="G5" s="181"/>
      <c r="H5" s="181"/>
      <c r="I5" s="181"/>
      <c r="J5" s="181"/>
      <c r="K5" s="181"/>
    </row>
    <row r="6" spans="1:14" s="1" customFormat="1" ht="24.75" customHeight="1" x14ac:dyDescent="0.15">
      <c r="A6" s="211" t="s">
        <v>376</v>
      </c>
      <c r="B6" s="211"/>
      <c r="C6" s="115"/>
      <c r="D6" s="116"/>
      <c r="E6" s="116"/>
      <c r="F6" s="116"/>
      <c r="H6" s="211" t="s">
        <v>378</v>
      </c>
      <c r="I6" s="211"/>
      <c r="J6" s="3"/>
      <c r="L6" s="3"/>
    </row>
    <row r="7" spans="1:14" customFormat="1" ht="24.75" customHeight="1" x14ac:dyDescent="0.15">
      <c r="A7" s="177" t="s">
        <v>31</v>
      </c>
      <c r="B7" s="178"/>
      <c r="C7" s="117" t="s">
        <v>32</v>
      </c>
      <c r="D7" s="117" t="s">
        <v>19</v>
      </c>
      <c r="E7" s="118" t="s">
        <v>33</v>
      </c>
      <c r="F7" s="82" t="s">
        <v>34</v>
      </c>
      <c r="H7" s="177" t="s">
        <v>31</v>
      </c>
      <c r="I7" s="178"/>
      <c r="J7" s="117" t="s">
        <v>32</v>
      </c>
      <c r="K7" s="117" t="s">
        <v>19</v>
      </c>
      <c r="L7" s="118" t="s">
        <v>33</v>
      </c>
      <c r="M7" s="82" t="s">
        <v>34</v>
      </c>
    </row>
    <row r="8" spans="1:14" s="120" customFormat="1" ht="24.75" customHeight="1" x14ac:dyDescent="0.2">
      <c r="A8" s="177" t="s">
        <v>569</v>
      </c>
      <c r="B8" s="178"/>
      <c r="C8" s="107">
        <f>SUM(D8:E8)</f>
        <v>4700</v>
      </c>
      <c r="D8" s="107">
        <v>1750</v>
      </c>
      <c r="E8" s="119">
        <v>2950</v>
      </c>
      <c r="F8" s="84"/>
      <c r="H8" s="177" t="s">
        <v>570</v>
      </c>
      <c r="I8" s="178"/>
      <c r="J8" s="107">
        <f t="shared" ref="J8:J20" si="0">SUM(K8:L8)</f>
        <v>11000</v>
      </c>
      <c r="K8" s="107">
        <v>3950</v>
      </c>
      <c r="L8" s="119">
        <v>7050</v>
      </c>
      <c r="M8" s="84"/>
    </row>
    <row r="9" spans="1:14" s="120" customFormat="1" ht="24.75" customHeight="1" x14ac:dyDescent="0.2">
      <c r="A9" s="177" t="s">
        <v>571</v>
      </c>
      <c r="B9" s="178"/>
      <c r="C9" s="107">
        <f t="shared" ref="C9:C20" si="1">SUM(D9:E9)</f>
        <v>3850</v>
      </c>
      <c r="D9" s="107">
        <v>1950</v>
      </c>
      <c r="E9" s="119">
        <v>1900</v>
      </c>
      <c r="F9" s="84"/>
      <c r="H9" s="177" t="s">
        <v>572</v>
      </c>
      <c r="I9" s="178"/>
      <c r="J9" s="107">
        <f t="shared" si="0"/>
        <v>3200</v>
      </c>
      <c r="K9" s="107">
        <v>1350</v>
      </c>
      <c r="L9" s="119">
        <v>1850</v>
      </c>
      <c r="M9" s="84"/>
      <c r="N9" s="139"/>
    </row>
    <row r="10" spans="1:14" s="120" customFormat="1" ht="24.75" customHeight="1" x14ac:dyDescent="0.2">
      <c r="A10" s="177" t="s">
        <v>573</v>
      </c>
      <c r="B10" s="178"/>
      <c r="C10" s="107">
        <f t="shared" si="1"/>
        <v>8100</v>
      </c>
      <c r="D10" s="107">
        <v>2250</v>
      </c>
      <c r="E10" s="119">
        <v>5850</v>
      </c>
      <c r="F10" s="84"/>
      <c r="H10" s="177" t="s">
        <v>575</v>
      </c>
      <c r="I10" s="178"/>
      <c r="J10" s="107">
        <f>SUM(K10:L10)</f>
        <v>9650</v>
      </c>
      <c r="K10" s="107">
        <v>4100</v>
      </c>
      <c r="L10" s="119">
        <v>5550</v>
      </c>
      <c r="M10" s="84"/>
    </row>
    <row r="11" spans="1:14" s="120" customFormat="1" ht="24.75" customHeight="1" x14ac:dyDescent="0.2">
      <c r="A11" s="177" t="s">
        <v>574</v>
      </c>
      <c r="B11" s="178"/>
      <c r="C11" s="107">
        <f>SUM(D11:E11)</f>
        <v>4600</v>
      </c>
      <c r="D11" s="107">
        <v>1350</v>
      </c>
      <c r="E11" s="119">
        <v>3250</v>
      </c>
      <c r="F11" s="84"/>
      <c r="H11" s="177" t="s">
        <v>576</v>
      </c>
      <c r="I11" s="178"/>
      <c r="J11" s="107">
        <f>SUM(K11:L11)</f>
        <v>2700</v>
      </c>
      <c r="K11" s="107">
        <v>1300</v>
      </c>
      <c r="L11" s="119">
        <v>1400</v>
      </c>
      <c r="M11" s="84"/>
    </row>
    <row r="12" spans="1:14" s="120" customFormat="1" ht="24.75" customHeight="1" x14ac:dyDescent="0.2">
      <c r="A12" s="177"/>
      <c r="B12" s="178"/>
      <c r="C12" s="107">
        <f>SUM(D12:E12)</f>
        <v>0</v>
      </c>
      <c r="D12" s="107"/>
      <c r="E12" s="119"/>
      <c r="F12" s="84"/>
      <c r="H12" s="177" t="s">
        <v>577</v>
      </c>
      <c r="I12" s="178"/>
      <c r="J12" s="107">
        <f>SUM(K12:L12)</f>
        <v>4200</v>
      </c>
      <c r="K12" s="107">
        <v>1750</v>
      </c>
      <c r="L12" s="119">
        <v>2450</v>
      </c>
      <c r="M12" s="84"/>
    </row>
    <row r="13" spans="1:14" s="120" customFormat="1" ht="24.75" customHeight="1" x14ac:dyDescent="0.2">
      <c r="A13" s="177"/>
      <c r="B13" s="178"/>
      <c r="C13" s="107">
        <f t="shared" si="1"/>
        <v>0</v>
      </c>
      <c r="D13" s="107"/>
      <c r="E13" s="119"/>
      <c r="F13" s="84"/>
      <c r="H13" s="177" t="s">
        <v>578</v>
      </c>
      <c r="I13" s="178"/>
      <c r="J13" s="107">
        <f>SUM(K13:L13)</f>
        <v>4650</v>
      </c>
      <c r="K13" s="107">
        <v>1650</v>
      </c>
      <c r="L13" s="119">
        <v>3000</v>
      </c>
      <c r="M13" s="84"/>
    </row>
    <row r="14" spans="1:14" s="120" customFormat="1" ht="24.75" customHeight="1" x14ac:dyDescent="0.2">
      <c r="A14" s="177"/>
      <c r="B14" s="178"/>
      <c r="C14" s="107">
        <f t="shared" si="1"/>
        <v>0</v>
      </c>
      <c r="D14" s="107"/>
      <c r="E14" s="119">
        <v>0</v>
      </c>
      <c r="F14" s="84"/>
      <c r="H14" s="177"/>
      <c r="I14" s="178"/>
      <c r="J14" s="107"/>
      <c r="K14" s="107"/>
      <c r="L14" s="119"/>
      <c r="M14" s="84"/>
    </row>
    <row r="15" spans="1:14" s="120" customFormat="1" ht="24.75" customHeight="1" x14ac:dyDescent="0.2">
      <c r="A15" s="177"/>
      <c r="B15" s="178"/>
      <c r="C15" s="107">
        <f t="shared" si="1"/>
        <v>0</v>
      </c>
      <c r="D15" s="107"/>
      <c r="E15" s="119">
        <v>0</v>
      </c>
      <c r="F15" s="84"/>
      <c r="H15" s="177"/>
      <c r="I15" s="178"/>
      <c r="J15" s="107"/>
      <c r="K15" s="107"/>
      <c r="L15" s="119"/>
      <c r="M15" s="84"/>
    </row>
    <row r="16" spans="1:14" s="120" customFormat="1" ht="24.75" customHeight="1" x14ac:dyDescent="0.2">
      <c r="A16" s="177"/>
      <c r="B16" s="178"/>
      <c r="C16" s="107">
        <f t="shared" si="1"/>
        <v>0</v>
      </c>
      <c r="D16" s="107"/>
      <c r="E16" s="119">
        <v>0</v>
      </c>
      <c r="F16" s="84"/>
      <c r="H16" s="177"/>
      <c r="I16" s="178"/>
      <c r="J16" s="107">
        <f t="shared" si="0"/>
        <v>0</v>
      </c>
      <c r="K16" s="107"/>
      <c r="L16" s="119">
        <v>0</v>
      </c>
      <c r="M16" s="84"/>
    </row>
    <row r="17" spans="1:13" s="120" customFormat="1" ht="24.75" customHeight="1" x14ac:dyDescent="0.2">
      <c r="A17" s="177"/>
      <c r="B17" s="178"/>
      <c r="C17" s="107">
        <f t="shared" si="1"/>
        <v>0</v>
      </c>
      <c r="D17" s="107"/>
      <c r="E17" s="119">
        <v>0</v>
      </c>
      <c r="F17" s="84"/>
      <c r="H17" s="177"/>
      <c r="I17" s="178"/>
      <c r="J17" s="107">
        <f t="shared" si="0"/>
        <v>0</v>
      </c>
      <c r="K17" s="107"/>
      <c r="L17" s="119">
        <v>0</v>
      </c>
      <c r="M17" s="84"/>
    </row>
    <row r="18" spans="1:13" s="120" customFormat="1" ht="24.75" customHeight="1" x14ac:dyDescent="0.2">
      <c r="A18" s="177"/>
      <c r="B18" s="178"/>
      <c r="C18" s="107">
        <f t="shared" si="1"/>
        <v>0</v>
      </c>
      <c r="D18" s="107"/>
      <c r="E18" s="119">
        <v>0</v>
      </c>
      <c r="F18" s="84"/>
      <c r="H18" s="177"/>
      <c r="I18" s="178"/>
      <c r="J18" s="107">
        <f t="shared" si="0"/>
        <v>0</v>
      </c>
      <c r="K18" s="107"/>
      <c r="L18" s="119">
        <v>0</v>
      </c>
      <c r="M18" s="84"/>
    </row>
    <row r="19" spans="1:13" s="120" customFormat="1" ht="24.75" customHeight="1" x14ac:dyDescent="0.2">
      <c r="A19" s="177"/>
      <c r="B19" s="178"/>
      <c r="C19" s="107">
        <f t="shared" si="1"/>
        <v>0</v>
      </c>
      <c r="D19" s="107"/>
      <c r="E19" s="119">
        <v>0</v>
      </c>
      <c r="F19" s="84"/>
      <c r="H19" s="177"/>
      <c r="I19" s="178"/>
      <c r="J19" s="107">
        <f t="shared" si="0"/>
        <v>0</v>
      </c>
      <c r="K19" s="107"/>
      <c r="L19" s="119">
        <v>0</v>
      </c>
      <c r="M19" s="84"/>
    </row>
    <row r="20" spans="1:13" s="120" customFormat="1" ht="24.75" customHeight="1" x14ac:dyDescent="0.2">
      <c r="A20" s="177" t="s">
        <v>52</v>
      </c>
      <c r="B20" s="178"/>
      <c r="C20" s="107">
        <f t="shared" si="1"/>
        <v>21250</v>
      </c>
      <c r="D20" s="107">
        <f>SUM(D8:D19)</f>
        <v>7300</v>
      </c>
      <c r="E20" s="119">
        <f>SUM(E8:E19)</f>
        <v>13950</v>
      </c>
      <c r="F20" s="86">
        <f>SUM(F8:F19)</f>
        <v>0</v>
      </c>
      <c r="H20" s="177" t="s">
        <v>35</v>
      </c>
      <c r="I20" s="178"/>
      <c r="J20" s="107">
        <f t="shared" si="0"/>
        <v>35400</v>
      </c>
      <c r="K20" s="107">
        <f>SUM(K8:K19)</f>
        <v>14100</v>
      </c>
      <c r="L20" s="119">
        <f>SUM(L8:L19)</f>
        <v>21300</v>
      </c>
      <c r="M20" s="86">
        <f>SUM(M8:M19)</f>
        <v>0</v>
      </c>
    </row>
    <row r="21" spans="1:13" s="124" customFormat="1" ht="24.75" customHeight="1" x14ac:dyDescent="0.2"/>
    <row r="22" spans="1:13" s="121" customFormat="1" ht="24.75" customHeight="1" x14ac:dyDescent="0.2">
      <c r="A22" s="211" t="s">
        <v>377</v>
      </c>
      <c r="B22" s="211"/>
      <c r="C22" s="140"/>
      <c r="D22" s="141"/>
      <c r="E22" s="141"/>
      <c r="F22" s="141"/>
      <c r="H22" s="211" t="s">
        <v>379</v>
      </c>
      <c r="I22" s="211"/>
      <c r="J22" s="124"/>
      <c r="L22" s="124"/>
    </row>
    <row r="23" spans="1:13" s="120" customFormat="1" ht="24.75" customHeight="1" x14ac:dyDescent="0.2">
      <c r="A23" s="177" t="s">
        <v>31</v>
      </c>
      <c r="B23" s="178"/>
      <c r="C23" s="117" t="s">
        <v>32</v>
      </c>
      <c r="D23" s="117" t="s">
        <v>19</v>
      </c>
      <c r="E23" s="118" t="s">
        <v>33</v>
      </c>
      <c r="F23" s="82" t="s">
        <v>34</v>
      </c>
      <c r="H23" s="177" t="s">
        <v>31</v>
      </c>
      <c r="I23" s="178"/>
      <c r="J23" s="117" t="s">
        <v>32</v>
      </c>
      <c r="K23" s="117" t="s">
        <v>19</v>
      </c>
      <c r="L23" s="118" t="s">
        <v>33</v>
      </c>
      <c r="M23" s="82" t="s">
        <v>34</v>
      </c>
    </row>
    <row r="24" spans="1:13" s="120" customFormat="1" ht="24.75" customHeight="1" x14ac:dyDescent="0.2">
      <c r="A24" s="177" t="s">
        <v>579</v>
      </c>
      <c r="B24" s="178"/>
      <c r="C24" s="107">
        <f t="shared" ref="C24:C38" si="2">SUM(D24:E24)</f>
        <v>4300</v>
      </c>
      <c r="D24" s="107">
        <v>2100</v>
      </c>
      <c r="E24" s="119">
        <v>2200</v>
      </c>
      <c r="F24" s="84"/>
      <c r="H24" s="177" t="s">
        <v>580</v>
      </c>
      <c r="I24" s="178"/>
      <c r="J24" s="107">
        <f t="shared" ref="J24:J38" si="3">SUM(K24:L24)</f>
        <v>7350</v>
      </c>
      <c r="K24" s="107">
        <v>2150</v>
      </c>
      <c r="L24" s="119">
        <v>5200</v>
      </c>
      <c r="M24" s="84"/>
    </row>
    <row r="25" spans="1:13" s="120" customFormat="1" ht="24.75" customHeight="1" x14ac:dyDescent="0.2">
      <c r="A25" s="177" t="s">
        <v>581</v>
      </c>
      <c r="B25" s="178"/>
      <c r="C25" s="107">
        <f t="shared" si="2"/>
        <v>3400</v>
      </c>
      <c r="D25" s="107">
        <v>1600</v>
      </c>
      <c r="E25" s="119">
        <v>1800</v>
      </c>
      <c r="F25" s="84"/>
      <c r="H25" s="177" t="s">
        <v>582</v>
      </c>
      <c r="I25" s="178"/>
      <c r="J25" s="107">
        <f t="shared" si="3"/>
        <v>5000</v>
      </c>
      <c r="K25" s="107">
        <v>1900</v>
      </c>
      <c r="L25" s="119">
        <v>3100</v>
      </c>
      <c r="M25" s="84"/>
    </row>
    <row r="26" spans="1:13" s="120" customFormat="1" ht="24.75" customHeight="1" x14ac:dyDescent="0.2">
      <c r="A26" s="177" t="s">
        <v>583</v>
      </c>
      <c r="B26" s="178"/>
      <c r="C26" s="107">
        <f t="shared" si="2"/>
        <v>2700</v>
      </c>
      <c r="D26" s="107">
        <v>1250</v>
      </c>
      <c r="E26" s="119">
        <v>1450</v>
      </c>
      <c r="F26" s="84"/>
      <c r="H26" s="177" t="s">
        <v>584</v>
      </c>
      <c r="I26" s="178"/>
      <c r="J26" s="107">
        <f t="shared" si="3"/>
        <v>2650</v>
      </c>
      <c r="K26" s="107">
        <v>1150</v>
      </c>
      <c r="L26" s="119">
        <v>1500</v>
      </c>
      <c r="M26" s="84"/>
    </row>
    <row r="27" spans="1:13" s="120" customFormat="1" ht="24.75" customHeight="1" x14ac:dyDescent="0.2">
      <c r="A27" s="177" t="s">
        <v>585</v>
      </c>
      <c r="B27" s="178"/>
      <c r="C27" s="107">
        <f t="shared" si="2"/>
        <v>4100</v>
      </c>
      <c r="D27" s="107">
        <v>1850</v>
      </c>
      <c r="E27" s="119">
        <v>2250</v>
      </c>
      <c r="F27" s="84"/>
      <c r="H27" s="177" t="s">
        <v>586</v>
      </c>
      <c r="I27" s="178"/>
      <c r="J27" s="107">
        <f t="shared" si="3"/>
        <v>4300</v>
      </c>
      <c r="K27" s="107">
        <v>1450</v>
      </c>
      <c r="L27" s="119">
        <v>2850</v>
      </c>
      <c r="M27" s="84"/>
    </row>
    <row r="28" spans="1:13" s="120" customFormat="1" ht="24.75" customHeight="1" x14ac:dyDescent="0.2">
      <c r="A28" s="177"/>
      <c r="B28" s="178"/>
      <c r="C28" s="107">
        <f t="shared" si="2"/>
        <v>0</v>
      </c>
      <c r="D28" s="107"/>
      <c r="E28" s="119">
        <v>0</v>
      </c>
      <c r="F28" s="84"/>
      <c r="H28" s="177" t="s">
        <v>587</v>
      </c>
      <c r="I28" s="178"/>
      <c r="J28" s="107">
        <f t="shared" si="3"/>
        <v>8650</v>
      </c>
      <c r="K28" s="107">
        <v>2800</v>
      </c>
      <c r="L28" s="119">
        <v>5850</v>
      </c>
      <c r="M28" s="84"/>
    </row>
    <row r="29" spans="1:13" s="120" customFormat="1" ht="24.75" customHeight="1" x14ac:dyDescent="0.2">
      <c r="A29" s="177"/>
      <c r="B29" s="178"/>
      <c r="C29" s="107">
        <f t="shared" si="2"/>
        <v>0</v>
      </c>
      <c r="D29" s="107"/>
      <c r="E29" s="119">
        <v>0</v>
      </c>
      <c r="F29" s="84"/>
      <c r="H29" s="177" t="s">
        <v>588</v>
      </c>
      <c r="I29" s="178"/>
      <c r="J29" s="107">
        <f t="shared" si="3"/>
        <v>4050</v>
      </c>
      <c r="K29" s="107">
        <v>1400</v>
      </c>
      <c r="L29" s="119">
        <v>2650</v>
      </c>
      <c r="M29" s="84"/>
    </row>
    <row r="30" spans="1:13" s="120" customFormat="1" ht="24.75" customHeight="1" x14ac:dyDescent="0.2">
      <c r="A30" s="177"/>
      <c r="B30" s="178"/>
      <c r="C30" s="107">
        <f t="shared" si="2"/>
        <v>0</v>
      </c>
      <c r="D30" s="107"/>
      <c r="E30" s="119">
        <v>0</v>
      </c>
      <c r="F30" s="84"/>
      <c r="H30" s="177" t="s">
        <v>589</v>
      </c>
      <c r="I30" s="178"/>
      <c r="J30" s="107">
        <f t="shared" si="3"/>
        <v>2450</v>
      </c>
      <c r="K30" s="107">
        <v>900</v>
      </c>
      <c r="L30" s="119">
        <v>1550</v>
      </c>
      <c r="M30" s="84"/>
    </row>
    <row r="31" spans="1:13" s="120" customFormat="1" ht="24.75" customHeight="1" x14ac:dyDescent="0.2">
      <c r="A31" s="177"/>
      <c r="B31" s="178"/>
      <c r="C31" s="107">
        <f t="shared" si="2"/>
        <v>0</v>
      </c>
      <c r="D31" s="107"/>
      <c r="E31" s="119">
        <v>0</v>
      </c>
      <c r="F31" s="84"/>
      <c r="H31" s="177" t="s">
        <v>590</v>
      </c>
      <c r="I31" s="178"/>
      <c r="J31" s="107">
        <f t="shared" si="3"/>
        <v>9200</v>
      </c>
      <c r="K31" s="107">
        <v>4050</v>
      </c>
      <c r="L31" s="119">
        <v>5150</v>
      </c>
      <c r="M31" s="84"/>
    </row>
    <row r="32" spans="1:13" s="120" customFormat="1" ht="24.75" customHeight="1" x14ac:dyDescent="0.2">
      <c r="A32" s="177"/>
      <c r="B32" s="178"/>
      <c r="C32" s="107">
        <f t="shared" si="2"/>
        <v>0</v>
      </c>
      <c r="D32" s="107"/>
      <c r="E32" s="119">
        <v>0</v>
      </c>
      <c r="F32" s="84"/>
      <c r="H32" s="177"/>
      <c r="I32" s="178"/>
      <c r="J32" s="107">
        <f t="shared" si="3"/>
        <v>0</v>
      </c>
      <c r="K32" s="107"/>
      <c r="L32" s="119"/>
      <c r="M32" s="84"/>
    </row>
    <row r="33" spans="1:13" s="120" customFormat="1" ht="24.75" customHeight="1" x14ac:dyDescent="0.2">
      <c r="A33" s="177"/>
      <c r="B33" s="178"/>
      <c r="C33" s="107">
        <f t="shared" si="2"/>
        <v>0</v>
      </c>
      <c r="D33" s="107"/>
      <c r="E33" s="119">
        <v>0</v>
      </c>
      <c r="F33" s="84"/>
      <c r="H33" s="177"/>
      <c r="I33" s="178"/>
      <c r="J33" s="107"/>
      <c r="K33" s="107"/>
      <c r="L33" s="119"/>
      <c r="M33" s="84"/>
    </row>
    <row r="34" spans="1:13" s="120" customFormat="1" ht="24.75" customHeight="1" x14ac:dyDescent="0.2">
      <c r="A34" s="177"/>
      <c r="B34" s="178"/>
      <c r="C34" s="107">
        <f t="shared" si="2"/>
        <v>0</v>
      </c>
      <c r="D34" s="107"/>
      <c r="E34" s="119">
        <v>0</v>
      </c>
      <c r="F34" s="84"/>
      <c r="H34" s="177"/>
      <c r="I34" s="178"/>
      <c r="J34" s="107"/>
      <c r="K34" s="107"/>
      <c r="L34" s="119"/>
      <c r="M34" s="84"/>
    </row>
    <row r="35" spans="1:13" s="120" customFormat="1" ht="24.75" customHeight="1" x14ac:dyDescent="0.2">
      <c r="A35" s="177"/>
      <c r="B35" s="178"/>
      <c r="C35" s="107">
        <f t="shared" si="2"/>
        <v>0</v>
      </c>
      <c r="D35" s="107"/>
      <c r="E35" s="119"/>
      <c r="F35" s="84"/>
      <c r="H35" s="177"/>
      <c r="I35" s="178"/>
      <c r="J35" s="107">
        <f t="shared" si="3"/>
        <v>0</v>
      </c>
      <c r="K35" s="107"/>
      <c r="L35" s="119"/>
      <c r="M35" s="84"/>
    </row>
    <row r="36" spans="1:13" s="120" customFormat="1" ht="24.75" customHeight="1" x14ac:dyDescent="0.2">
      <c r="A36" s="177"/>
      <c r="B36" s="178"/>
      <c r="C36" s="107">
        <f t="shared" si="2"/>
        <v>0</v>
      </c>
      <c r="D36" s="107"/>
      <c r="E36" s="119">
        <v>0</v>
      </c>
      <c r="F36" s="84"/>
      <c r="H36" s="177"/>
      <c r="I36" s="178"/>
      <c r="J36" s="107">
        <f t="shared" si="3"/>
        <v>0</v>
      </c>
      <c r="K36" s="107"/>
      <c r="L36" s="119">
        <v>0</v>
      </c>
      <c r="M36" s="84"/>
    </row>
    <row r="37" spans="1:13" s="120" customFormat="1" ht="24.75" customHeight="1" x14ac:dyDescent="0.2">
      <c r="A37" s="177"/>
      <c r="B37" s="178"/>
      <c r="C37" s="107">
        <f t="shared" si="2"/>
        <v>0</v>
      </c>
      <c r="D37" s="107"/>
      <c r="E37" s="119">
        <v>0</v>
      </c>
      <c r="F37" s="84"/>
      <c r="H37" s="177"/>
      <c r="I37" s="178"/>
      <c r="J37" s="107">
        <f t="shared" si="3"/>
        <v>0</v>
      </c>
      <c r="K37" s="107"/>
      <c r="L37" s="119">
        <v>0</v>
      </c>
      <c r="M37" s="84"/>
    </row>
    <row r="38" spans="1:13" customFormat="1" ht="24.75" customHeight="1" x14ac:dyDescent="0.15">
      <c r="A38" s="177" t="s">
        <v>35</v>
      </c>
      <c r="B38" s="178"/>
      <c r="C38" s="107">
        <f t="shared" si="2"/>
        <v>14500</v>
      </c>
      <c r="D38" s="107">
        <f>SUM(D24:D37)</f>
        <v>6800</v>
      </c>
      <c r="E38" s="119">
        <f>SUM(E24:E37)</f>
        <v>7700</v>
      </c>
      <c r="F38" s="86">
        <f>SUM(F24:F37)</f>
        <v>0</v>
      </c>
      <c r="H38" s="177" t="s">
        <v>35</v>
      </c>
      <c r="I38" s="178"/>
      <c r="J38" s="107">
        <f t="shared" si="3"/>
        <v>43650</v>
      </c>
      <c r="K38" s="107">
        <f>SUM(K24:K37)</f>
        <v>15800</v>
      </c>
      <c r="L38" s="119">
        <f>SUM(L24:L37)</f>
        <v>27850</v>
      </c>
      <c r="M38" s="86">
        <f>SUM(M24:M37)</f>
        <v>0</v>
      </c>
    </row>
    <row r="39" spans="1:13" customFormat="1" ht="24.75" customHeight="1" x14ac:dyDescent="0.15">
      <c r="A39" s="11"/>
      <c r="B39" s="11"/>
      <c r="C39" s="11"/>
      <c r="D39" s="11"/>
      <c r="E39" s="11"/>
      <c r="F39" s="11"/>
      <c r="G39" s="11"/>
      <c r="H39" s="11"/>
      <c r="I39" s="11"/>
      <c r="K39" s="42"/>
      <c r="L39" s="206" t="s">
        <v>55</v>
      </c>
      <c r="M39" s="206"/>
    </row>
    <row r="40" spans="1:13" customFormat="1" ht="24.75" customHeight="1" x14ac:dyDescent="0.15">
      <c r="A40" s="11"/>
      <c r="B40" s="11"/>
      <c r="C40" s="11"/>
      <c r="D40" s="11"/>
      <c r="E40" s="11"/>
      <c r="F40" s="11"/>
      <c r="G40" s="11"/>
      <c r="H40" s="11"/>
      <c r="I40" s="11"/>
      <c r="J40" s="11"/>
      <c r="K40" s="43" t="s">
        <v>37</v>
      </c>
      <c r="L40" s="179" t="str">
        <f>尾張地区!E37</f>
        <v>２０２５年５月</v>
      </c>
      <c r="M40" s="179"/>
    </row>
    <row r="41" spans="1:13" ht="24.75" customHeight="1" x14ac:dyDescent="0.15"/>
    <row r="42" spans="1:13" ht="24.75" customHeight="1" x14ac:dyDescent="0.15"/>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row r="65" ht="24.75" customHeight="1" x14ac:dyDescent="0.15"/>
    <row r="66" ht="24.75" customHeight="1" x14ac:dyDescent="0.15"/>
    <row r="67" ht="24.75" customHeight="1" x14ac:dyDescent="0.15"/>
  </sheetData>
  <mergeCells count="77">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8:B8"/>
    <mergeCell ref="H8:I8"/>
    <mergeCell ref="A9:B9"/>
    <mergeCell ref="H9:I9"/>
    <mergeCell ref="A10:B10"/>
    <mergeCell ref="A11:B11"/>
    <mergeCell ref="H10:I10"/>
    <mergeCell ref="A12:B12"/>
    <mergeCell ref="H11:I11"/>
    <mergeCell ref="A13:B13"/>
    <mergeCell ref="H12:I12"/>
    <mergeCell ref="A14:B14"/>
    <mergeCell ref="H13:I13"/>
    <mergeCell ref="A15:B15"/>
    <mergeCell ref="H14:I14"/>
    <mergeCell ref="A16:B16"/>
    <mergeCell ref="H16:I16"/>
    <mergeCell ref="H15:I15"/>
    <mergeCell ref="A17:B17"/>
    <mergeCell ref="H17:I17"/>
    <mergeCell ref="A18:B18"/>
    <mergeCell ref="H18:I18"/>
    <mergeCell ref="A19:B19"/>
    <mergeCell ref="H19:I19"/>
    <mergeCell ref="A20:B20"/>
    <mergeCell ref="H20:I20"/>
    <mergeCell ref="A22:B22"/>
    <mergeCell ref="H22:I22"/>
    <mergeCell ref="A23:B23"/>
    <mergeCell ref="H23:I23"/>
    <mergeCell ref="A24:B24"/>
    <mergeCell ref="H24:I24"/>
    <mergeCell ref="A25:B25"/>
    <mergeCell ref="H25:I25"/>
    <mergeCell ref="A26:B26"/>
    <mergeCell ref="H26:I26"/>
    <mergeCell ref="A27:B27"/>
    <mergeCell ref="H27:I27"/>
    <mergeCell ref="A28:B28"/>
    <mergeCell ref="H28:I28"/>
    <mergeCell ref="A29:B29"/>
    <mergeCell ref="H29:I29"/>
    <mergeCell ref="H30:I30"/>
    <mergeCell ref="A31:B31"/>
    <mergeCell ref="H31:I31"/>
    <mergeCell ref="A32:B32"/>
    <mergeCell ref="H32:I32"/>
    <mergeCell ref="A30:B30"/>
    <mergeCell ref="L39:M39"/>
    <mergeCell ref="L40:M40"/>
    <mergeCell ref="A36:B36"/>
    <mergeCell ref="H36:I36"/>
    <mergeCell ref="A37:B37"/>
    <mergeCell ref="H37:I37"/>
    <mergeCell ref="A38:B38"/>
    <mergeCell ref="H38:I38"/>
    <mergeCell ref="A33:B33"/>
    <mergeCell ref="H33:I33"/>
    <mergeCell ref="A34:B34"/>
    <mergeCell ref="H34:I34"/>
    <mergeCell ref="A35:B35"/>
    <mergeCell ref="H35:I35"/>
  </mergeCells>
  <phoneticPr fontId="2"/>
  <printOptions horizontalCentered="1" verticalCentered="1"/>
  <pageMargins left="0.38" right="0.42" top="0.54" bottom="0.69" header="0.51181102362204722" footer="0.43307086614173229"/>
  <pageSetup paperSize="9" scale="70" orientation="portrait" verticalDpi="96"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474B3-A749-4B99-9E84-B4115BFAF789}">
  <dimension ref="A1:M58"/>
  <sheetViews>
    <sheetView showZeros="0" zoomScale="75" zoomScaleNormal="100" workbookViewId="0">
      <selection sqref="A1:M1"/>
    </sheetView>
  </sheetViews>
  <sheetFormatPr defaultColWidth="10.625" defaultRowHeight="19.5" customHeight="1" x14ac:dyDescent="0.15"/>
  <cols>
    <col min="1" max="16384" width="10.625" style="3"/>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尾張地区!B1</f>
        <v>　　月　　日（　　）</v>
      </c>
      <c r="C2" s="184"/>
      <c r="D2" s="72" t="s">
        <v>22</v>
      </c>
      <c r="E2" s="185">
        <f>尾張地区!D1</f>
        <v>0</v>
      </c>
      <c r="F2" s="185"/>
      <c r="G2" s="186"/>
      <c r="H2" s="72" t="s">
        <v>23</v>
      </c>
      <c r="I2" s="187">
        <f>尾張地区!B3</f>
        <v>0</v>
      </c>
      <c r="J2" s="188"/>
      <c r="K2" s="199" t="s">
        <v>24</v>
      </c>
      <c r="L2" s="189">
        <f>尾張地区!D3</f>
        <v>0</v>
      </c>
      <c r="M2" s="190"/>
    </row>
    <row r="3" spans="1:13" s="9" customFormat="1" ht="31.5" customHeight="1" thickBot="1" x14ac:dyDescent="0.25">
      <c r="A3" s="73" t="s">
        <v>25</v>
      </c>
      <c r="B3" s="193" t="str">
        <f>尾張地区!B2</f>
        <v>　　月　　日（　　）</v>
      </c>
      <c r="C3" s="194"/>
      <c r="D3" s="74" t="s">
        <v>26</v>
      </c>
      <c r="E3" s="195">
        <f>尾張地区!D2</f>
        <v>0</v>
      </c>
      <c r="F3" s="195"/>
      <c r="G3" s="196"/>
      <c r="H3" s="74" t="s">
        <v>27</v>
      </c>
      <c r="I3" s="197">
        <f>F20+F40+M19+M40</f>
        <v>0</v>
      </c>
      <c r="J3" s="198"/>
      <c r="K3" s="200"/>
      <c r="L3" s="191"/>
      <c r="M3" s="192"/>
    </row>
    <row r="4" spans="1:13" customFormat="1" ht="16.5" customHeight="1" x14ac:dyDescent="0.15">
      <c r="A4" s="181" t="s">
        <v>149</v>
      </c>
      <c r="B4" s="181"/>
      <c r="C4" s="181"/>
      <c r="D4" s="181"/>
      <c r="E4" s="181"/>
      <c r="F4" s="181"/>
      <c r="G4" s="181"/>
      <c r="H4" s="181"/>
      <c r="I4" s="181"/>
      <c r="J4" s="181"/>
      <c r="K4" s="181"/>
    </row>
    <row r="5" spans="1:13" customFormat="1" ht="16.5" customHeight="1" x14ac:dyDescent="0.15">
      <c r="A5" s="181" t="s">
        <v>28</v>
      </c>
      <c r="B5" s="181"/>
      <c r="C5" s="181"/>
      <c r="D5" s="181"/>
      <c r="E5" s="181"/>
      <c r="F5" s="181"/>
      <c r="G5" s="181"/>
      <c r="H5" s="181"/>
      <c r="I5" s="181"/>
      <c r="J5" s="181"/>
      <c r="K5" s="181"/>
    </row>
    <row r="6" spans="1:13" s="1" customFormat="1" ht="24.75" customHeight="1" x14ac:dyDescent="0.15">
      <c r="A6" s="211" t="s">
        <v>380</v>
      </c>
      <c r="B6" s="211"/>
      <c r="C6" s="115"/>
      <c r="D6" s="116"/>
      <c r="E6" s="116"/>
      <c r="F6" s="116"/>
      <c r="H6" s="211" t="s">
        <v>591</v>
      </c>
      <c r="I6" s="211"/>
      <c r="J6" s="3"/>
      <c r="L6" s="3"/>
    </row>
    <row r="7" spans="1:13" customFormat="1" ht="24.75" customHeight="1" x14ac:dyDescent="0.15">
      <c r="A7" s="177" t="s">
        <v>31</v>
      </c>
      <c r="B7" s="178"/>
      <c r="C7" s="117" t="s">
        <v>32</v>
      </c>
      <c r="D7" s="117" t="s">
        <v>19</v>
      </c>
      <c r="E7" s="118" t="s">
        <v>33</v>
      </c>
      <c r="F7" s="82" t="s">
        <v>34</v>
      </c>
      <c r="H7" s="177" t="s">
        <v>31</v>
      </c>
      <c r="I7" s="178"/>
      <c r="J7" s="117" t="s">
        <v>32</v>
      </c>
      <c r="K7" s="117" t="s">
        <v>19</v>
      </c>
      <c r="L7" s="118" t="s">
        <v>33</v>
      </c>
      <c r="M7" s="82" t="s">
        <v>34</v>
      </c>
    </row>
    <row r="8" spans="1:13" s="120" customFormat="1" ht="24.75" customHeight="1" x14ac:dyDescent="0.2">
      <c r="A8" s="177" t="s">
        <v>592</v>
      </c>
      <c r="B8" s="178"/>
      <c r="C8" s="107">
        <f>SUM(D8:E8)</f>
        <v>3950</v>
      </c>
      <c r="D8" s="107">
        <v>1500</v>
      </c>
      <c r="E8" s="119">
        <v>2450</v>
      </c>
      <c r="F8" s="84"/>
      <c r="H8" s="177" t="s">
        <v>593</v>
      </c>
      <c r="I8" s="178"/>
      <c r="J8" s="107">
        <f t="shared" ref="J8:J18" si="0">SUM(K8:L8)</f>
        <v>3950</v>
      </c>
      <c r="K8" s="107">
        <v>2200</v>
      </c>
      <c r="L8" s="119">
        <v>1750</v>
      </c>
      <c r="M8" s="84"/>
    </row>
    <row r="9" spans="1:13" s="121" customFormat="1" ht="24.75" customHeight="1" x14ac:dyDescent="0.2">
      <c r="A9" s="177" t="s">
        <v>594</v>
      </c>
      <c r="B9" s="178"/>
      <c r="C9" s="107">
        <f t="shared" ref="C9:C20" si="1">SUM(D9:E9)</f>
        <v>13300</v>
      </c>
      <c r="D9" s="107">
        <v>5400</v>
      </c>
      <c r="E9" s="119">
        <v>7900</v>
      </c>
      <c r="F9" s="84"/>
      <c r="H9" s="177" t="s">
        <v>595</v>
      </c>
      <c r="I9" s="178"/>
      <c r="J9" s="107">
        <f t="shared" si="0"/>
        <v>4800</v>
      </c>
      <c r="K9" s="107">
        <v>2200</v>
      </c>
      <c r="L9" s="119">
        <v>2600</v>
      </c>
      <c r="M9" s="84"/>
    </row>
    <row r="10" spans="1:13" s="121" customFormat="1" ht="24.75" customHeight="1" x14ac:dyDescent="0.2">
      <c r="A10" s="177" t="s">
        <v>596</v>
      </c>
      <c r="B10" s="178"/>
      <c r="C10" s="107">
        <f t="shared" si="1"/>
        <v>4500</v>
      </c>
      <c r="D10" s="107">
        <v>1650</v>
      </c>
      <c r="E10" s="119">
        <v>2850</v>
      </c>
      <c r="F10" s="84"/>
      <c r="H10" s="177" t="s">
        <v>597</v>
      </c>
      <c r="I10" s="178"/>
      <c r="J10" s="107">
        <f t="shared" si="0"/>
        <v>3750</v>
      </c>
      <c r="K10" s="107">
        <v>3750</v>
      </c>
      <c r="L10" s="142"/>
      <c r="M10" s="84"/>
    </row>
    <row r="11" spans="1:13" s="121" customFormat="1" ht="24.75" customHeight="1" x14ac:dyDescent="0.2">
      <c r="A11" s="177" t="s">
        <v>598</v>
      </c>
      <c r="B11" s="178"/>
      <c r="C11" s="107">
        <f t="shared" si="1"/>
        <v>6450</v>
      </c>
      <c r="D11" s="107">
        <v>2850</v>
      </c>
      <c r="E11" s="119">
        <v>3600</v>
      </c>
      <c r="F11" s="84"/>
      <c r="H11" s="177" t="s">
        <v>599</v>
      </c>
      <c r="I11" s="178"/>
      <c r="J11" s="107">
        <f t="shared" si="0"/>
        <v>1350</v>
      </c>
      <c r="K11" s="107">
        <v>1350</v>
      </c>
      <c r="L11" s="142"/>
      <c r="M11" s="84"/>
    </row>
    <row r="12" spans="1:13" s="121" customFormat="1" ht="24.75" customHeight="1" x14ac:dyDescent="0.2">
      <c r="A12" s="177" t="s">
        <v>600</v>
      </c>
      <c r="B12" s="178"/>
      <c r="C12" s="107">
        <f t="shared" si="1"/>
        <v>2850</v>
      </c>
      <c r="D12" s="107">
        <v>1100</v>
      </c>
      <c r="E12" s="119">
        <v>1750</v>
      </c>
      <c r="F12" s="84"/>
      <c r="H12" s="177"/>
      <c r="I12" s="178"/>
      <c r="J12" s="107">
        <f t="shared" si="0"/>
        <v>0</v>
      </c>
      <c r="K12" s="107"/>
      <c r="L12" s="119"/>
      <c r="M12" s="84"/>
    </row>
    <row r="13" spans="1:13" s="121" customFormat="1" ht="24.75" customHeight="1" x14ac:dyDescent="0.2">
      <c r="A13" s="177" t="s">
        <v>601</v>
      </c>
      <c r="B13" s="178"/>
      <c r="C13" s="107">
        <f t="shared" si="1"/>
        <v>2900</v>
      </c>
      <c r="D13" s="107">
        <v>1400</v>
      </c>
      <c r="E13" s="119">
        <v>1500</v>
      </c>
      <c r="F13" s="84"/>
      <c r="H13" s="177"/>
      <c r="I13" s="178"/>
      <c r="J13" s="107">
        <f t="shared" si="0"/>
        <v>0</v>
      </c>
      <c r="K13" s="107"/>
      <c r="L13" s="119">
        <v>0</v>
      </c>
      <c r="M13" s="84"/>
    </row>
    <row r="14" spans="1:13" s="121" customFormat="1" ht="24.75" customHeight="1" x14ac:dyDescent="0.2">
      <c r="A14" s="177"/>
      <c r="B14" s="178"/>
      <c r="C14" s="107"/>
      <c r="D14" s="107"/>
      <c r="E14" s="119"/>
      <c r="F14" s="84"/>
      <c r="H14" s="177"/>
      <c r="I14" s="178"/>
      <c r="J14" s="107">
        <f t="shared" si="0"/>
        <v>0</v>
      </c>
      <c r="K14" s="107"/>
      <c r="L14" s="119"/>
      <c r="M14" s="84"/>
    </row>
    <row r="15" spans="1:13" s="121" customFormat="1" ht="24.75" customHeight="1" x14ac:dyDescent="0.2">
      <c r="A15" s="177"/>
      <c r="B15" s="178"/>
      <c r="C15" s="107"/>
      <c r="D15" s="107"/>
      <c r="E15" s="119"/>
      <c r="F15" s="84"/>
      <c r="H15" s="177"/>
      <c r="I15" s="178"/>
      <c r="J15" s="107">
        <f t="shared" si="0"/>
        <v>0</v>
      </c>
      <c r="K15" s="107"/>
      <c r="L15" s="119"/>
      <c r="M15" s="84"/>
    </row>
    <row r="16" spans="1:13" s="121" customFormat="1" ht="24.75" customHeight="1" x14ac:dyDescent="0.2">
      <c r="A16" s="177"/>
      <c r="B16" s="178"/>
      <c r="C16" s="107"/>
      <c r="D16" s="107"/>
      <c r="E16" s="119"/>
      <c r="F16" s="84"/>
      <c r="H16" s="177"/>
      <c r="I16" s="178"/>
      <c r="J16" s="107">
        <f t="shared" si="0"/>
        <v>0</v>
      </c>
      <c r="K16" s="107"/>
      <c r="L16" s="119"/>
      <c r="M16" s="84"/>
    </row>
    <row r="17" spans="1:13" s="121" customFormat="1" ht="24.75" customHeight="1" x14ac:dyDescent="0.2">
      <c r="A17" s="177"/>
      <c r="B17" s="178"/>
      <c r="C17" s="107">
        <f t="shared" si="1"/>
        <v>0</v>
      </c>
      <c r="D17" s="107"/>
      <c r="E17" s="119"/>
      <c r="F17" s="84"/>
      <c r="H17" s="177"/>
      <c r="I17" s="178"/>
      <c r="J17" s="107">
        <f t="shared" si="0"/>
        <v>0</v>
      </c>
      <c r="K17" s="107"/>
      <c r="L17" s="119"/>
      <c r="M17" s="84"/>
    </row>
    <row r="18" spans="1:13" s="121" customFormat="1" ht="24.75" customHeight="1" x14ac:dyDescent="0.2">
      <c r="A18" s="177"/>
      <c r="B18" s="178"/>
      <c r="C18" s="107">
        <f t="shared" si="1"/>
        <v>0</v>
      </c>
      <c r="D18" s="107"/>
      <c r="E18" s="119">
        <v>0</v>
      </c>
      <c r="F18" s="84"/>
      <c r="H18" s="177"/>
      <c r="I18" s="178"/>
      <c r="J18" s="107">
        <f t="shared" si="0"/>
        <v>0</v>
      </c>
      <c r="K18" s="107"/>
      <c r="L18" s="119">
        <v>0</v>
      </c>
      <c r="M18" s="84"/>
    </row>
    <row r="19" spans="1:13" s="124" customFormat="1" ht="24.75" customHeight="1" x14ac:dyDescent="0.2">
      <c r="A19" s="177"/>
      <c r="B19" s="178"/>
      <c r="C19" s="107">
        <f t="shared" si="1"/>
        <v>0</v>
      </c>
      <c r="D19" s="107"/>
      <c r="E19" s="119">
        <v>0</v>
      </c>
      <c r="F19" s="84"/>
      <c r="H19" s="177" t="s">
        <v>35</v>
      </c>
      <c r="I19" s="178"/>
      <c r="J19" s="107">
        <f>SUM(J8:J18)</f>
        <v>13850</v>
      </c>
      <c r="K19" s="107">
        <f>SUM(K8:K18)</f>
        <v>9500</v>
      </c>
      <c r="L19" s="119">
        <f>SUM(L8:L18)</f>
        <v>4350</v>
      </c>
      <c r="M19" s="86">
        <f>SUM(M8:M18)</f>
        <v>0</v>
      </c>
    </row>
    <row r="20" spans="1:13" s="124" customFormat="1" ht="24.75" customHeight="1" x14ac:dyDescent="0.2">
      <c r="A20" s="177" t="s">
        <v>35</v>
      </c>
      <c r="B20" s="178"/>
      <c r="C20" s="107">
        <f t="shared" si="1"/>
        <v>33950</v>
      </c>
      <c r="D20" s="107">
        <f>SUM(D8:D19)</f>
        <v>13900</v>
      </c>
      <c r="E20" s="119">
        <f>SUM(E8:E19)</f>
        <v>20050</v>
      </c>
      <c r="F20" s="86">
        <f>SUM(F8:F19)</f>
        <v>0</v>
      </c>
    </row>
    <row r="21" spans="1:13" s="124" customFormat="1" ht="24.75" customHeight="1" x14ac:dyDescent="0.2">
      <c r="H21" s="211" t="s">
        <v>383</v>
      </c>
      <c r="I21" s="211"/>
    </row>
    <row r="22" spans="1:13" s="124" customFormat="1" ht="24.75" customHeight="1" x14ac:dyDescent="0.2">
      <c r="A22" s="211" t="s">
        <v>602</v>
      </c>
      <c r="B22" s="211"/>
      <c r="H22" s="177" t="s">
        <v>31</v>
      </c>
      <c r="I22" s="178"/>
      <c r="J22" s="117" t="s">
        <v>32</v>
      </c>
      <c r="K22" s="117" t="s">
        <v>19</v>
      </c>
      <c r="L22" s="118" t="s">
        <v>33</v>
      </c>
      <c r="M22" s="82" t="s">
        <v>34</v>
      </c>
    </row>
    <row r="23" spans="1:13" s="124" customFormat="1" ht="24.75" customHeight="1" x14ac:dyDescent="0.2">
      <c r="A23" s="177" t="s">
        <v>31</v>
      </c>
      <c r="B23" s="178"/>
      <c r="C23" s="117" t="s">
        <v>32</v>
      </c>
      <c r="D23" s="117" t="s">
        <v>19</v>
      </c>
      <c r="E23" s="118" t="s">
        <v>33</v>
      </c>
      <c r="F23" s="82" t="s">
        <v>34</v>
      </c>
      <c r="H23" s="177" t="s">
        <v>603</v>
      </c>
      <c r="I23" s="178"/>
      <c r="J23" s="107">
        <f t="shared" ref="J23:J40" si="2">SUM(K23:L23)</f>
        <v>6600</v>
      </c>
      <c r="K23" s="107">
        <v>2850</v>
      </c>
      <c r="L23" s="119">
        <v>3750</v>
      </c>
      <c r="M23" s="84"/>
    </row>
    <row r="24" spans="1:13" s="124" customFormat="1" ht="24.75" customHeight="1" x14ac:dyDescent="0.2">
      <c r="A24" s="177" t="s">
        <v>604</v>
      </c>
      <c r="B24" s="178"/>
      <c r="C24" s="107">
        <f t="shared" ref="C24:C40" si="3">SUM(D24:E24)</f>
        <v>6700</v>
      </c>
      <c r="D24" s="107">
        <v>3100</v>
      </c>
      <c r="E24" s="119">
        <v>3600</v>
      </c>
      <c r="F24" s="84"/>
      <c r="H24" s="177" t="s">
        <v>605</v>
      </c>
      <c r="I24" s="178"/>
      <c r="J24" s="107">
        <f t="shared" si="2"/>
        <v>3900</v>
      </c>
      <c r="K24" s="107">
        <v>1550</v>
      </c>
      <c r="L24" s="119">
        <v>2350</v>
      </c>
      <c r="M24" s="84"/>
    </row>
    <row r="25" spans="1:13" s="124" customFormat="1" ht="24.75" customHeight="1" x14ac:dyDescent="0.2">
      <c r="A25" s="177" t="s">
        <v>607</v>
      </c>
      <c r="B25" s="178"/>
      <c r="C25" s="107">
        <f t="shared" si="3"/>
        <v>5450</v>
      </c>
      <c r="D25" s="107">
        <v>2350</v>
      </c>
      <c r="E25" s="119">
        <v>3100</v>
      </c>
      <c r="F25" s="84"/>
      <c r="H25" s="177" t="s">
        <v>606</v>
      </c>
      <c r="I25" s="178"/>
      <c r="J25" s="107">
        <f t="shared" si="2"/>
        <v>3550</v>
      </c>
      <c r="K25" s="107">
        <v>1650</v>
      </c>
      <c r="L25" s="119">
        <v>1900</v>
      </c>
      <c r="M25" s="84"/>
    </row>
    <row r="26" spans="1:13" s="124" customFormat="1" ht="24.75" customHeight="1" x14ac:dyDescent="0.2">
      <c r="A26" s="177" t="s">
        <v>609</v>
      </c>
      <c r="B26" s="178"/>
      <c r="C26" s="107">
        <f t="shared" si="3"/>
        <v>3800</v>
      </c>
      <c r="D26" s="107">
        <v>1500</v>
      </c>
      <c r="E26" s="119">
        <v>2300</v>
      </c>
      <c r="F26" s="84"/>
      <c r="H26" s="177" t="s">
        <v>608</v>
      </c>
      <c r="I26" s="178"/>
      <c r="J26" s="107">
        <f t="shared" si="2"/>
        <v>2200</v>
      </c>
      <c r="K26" s="107">
        <v>900</v>
      </c>
      <c r="L26" s="119">
        <v>1300</v>
      </c>
      <c r="M26" s="84"/>
    </row>
    <row r="27" spans="1:13" s="124" customFormat="1" ht="24.75" customHeight="1" x14ac:dyDescent="0.2">
      <c r="A27" s="177" t="s">
        <v>611</v>
      </c>
      <c r="B27" s="178"/>
      <c r="C27" s="107">
        <f t="shared" si="3"/>
        <v>2900</v>
      </c>
      <c r="D27" s="107">
        <v>1150</v>
      </c>
      <c r="E27" s="119">
        <v>1750</v>
      </c>
      <c r="F27" s="84"/>
      <c r="H27" s="177" t="s">
        <v>610</v>
      </c>
      <c r="I27" s="178"/>
      <c r="J27" s="107">
        <f t="shared" si="2"/>
        <v>2100</v>
      </c>
      <c r="K27" s="107">
        <v>1250</v>
      </c>
      <c r="L27" s="119">
        <v>850</v>
      </c>
      <c r="M27" s="84"/>
    </row>
    <row r="28" spans="1:13" s="124" customFormat="1" ht="24.75" customHeight="1" x14ac:dyDescent="0.2">
      <c r="A28" s="177" t="s">
        <v>613</v>
      </c>
      <c r="B28" s="178"/>
      <c r="C28" s="107">
        <f t="shared" si="3"/>
        <v>2250</v>
      </c>
      <c r="D28" s="107">
        <v>1000</v>
      </c>
      <c r="E28" s="119">
        <v>1250</v>
      </c>
      <c r="F28" s="84"/>
      <c r="H28" s="177" t="s">
        <v>612</v>
      </c>
      <c r="I28" s="178"/>
      <c r="J28" s="107">
        <f t="shared" si="2"/>
        <v>4650</v>
      </c>
      <c r="K28" s="107">
        <v>2200</v>
      </c>
      <c r="L28" s="119">
        <v>2450</v>
      </c>
      <c r="M28" s="84"/>
    </row>
    <row r="29" spans="1:13" s="124" customFormat="1" ht="24.75" customHeight="1" x14ac:dyDescent="0.2">
      <c r="A29" s="177" t="s">
        <v>615</v>
      </c>
      <c r="B29" s="178"/>
      <c r="C29" s="107">
        <f t="shared" si="3"/>
        <v>2350</v>
      </c>
      <c r="D29" s="107">
        <v>1200</v>
      </c>
      <c r="E29" s="119">
        <v>1150</v>
      </c>
      <c r="F29" s="84"/>
      <c r="H29" s="177" t="s">
        <v>614</v>
      </c>
      <c r="I29" s="178"/>
      <c r="J29" s="107">
        <f t="shared" si="2"/>
        <v>3850</v>
      </c>
      <c r="K29" s="107">
        <v>2100</v>
      </c>
      <c r="L29" s="119">
        <v>1750</v>
      </c>
      <c r="M29" s="84"/>
    </row>
    <row r="30" spans="1:13" s="124" customFormat="1" ht="24.75" customHeight="1" x14ac:dyDescent="0.2">
      <c r="A30" s="177" t="s">
        <v>617</v>
      </c>
      <c r="B30" s="178"/>
      <c r="C30" s="107">
        <f t="shared" si="3"/>
        <v>2800</v>
      </c>
      <c r="D30" s="107">
        <v>1150</v>
      </c>
      <c r="E30" s="119">
        <v>1650</v>
      </c>
      <c r="F30" s="84"/>
      <c r="H30" s="177" t="s">
        <v>616</v>
      </c>
      <c r="I30" s="178"/>
      <c r="J30" s="107">
        <f t="shared" si="2"/>
        <v>5000</v>
      </c>
      <c r="K30" s="107">
        <v>5000</v>
      </c>
      <c r="L30" s="142">
        <v>0</v>
      </c>
      <c r="M30" s="84"/>
    </row>
    <row r="31" spans="1:13" s="124" customFormat="1" ht="24.75" customHeight="1" x14ac:dyDescent="0.2">
      <c r="A31" s="177" t="s">
        <v>619</v>
      </c>
      <c r="B31" s="178"/>
      <c r="C31" s="107">
        <f t="shared" si="3"/>
        <v>2550</v>
      </c>
      <c r="D31" s="107">
        <v>900</v>
      </c>
      <c r="E31" s="119">
        <v>1650</v>
      </c>
      <c r="F31" s="84"/>
      <c r="H31" s="177" t="s">
        <v>618</v>
      </c>
      <c r="I31" s="178"/>
      <c r="J31" s="107">
        <f t="shared" si="2"/>
        <v>1250</v>
      </c>
      <c r="K31" s="107">
        <v>1250</v>
      </c>
      <c r="L31" s="142">
        <v>0</v>
      </c>
      <c r="M31" s="84"/>
    </row>
    <row r="32" spans="1:13" s="124" customFormat="1" ht="24.75" customHeight="1" x14ac:dyDescent="0.2">
      <c r="A32" s="177" t="s">
        <v>621</v>
      </c>
      <c r="B32" s="178"/>
      <c r="C32" s="107">
        <f t="shared" si="3"/>
        <v>2950</v>
      </c>
      <c r="D32" s="107">
        <v>1450</v>
      </c>
      <c r="E32" s="119">
        <v>1500</v>
      </c>
      <c r="F32" s="84"/>
      <c r="H32" s="177" t="s">
        <v>620</v>
      </c>
      <c r="I32" s="178"/>
      <c r="J32" s="107">
        <f t="shared" si="2"/>
        <v>2750</v>
      </c>
      <c r="K32" s="107">
        <v>2750</v>
      </c>
      <c r="L32" s="142">
        <v>0</v>
      </c>
      <c r="M32" s="84"/>
    </row>
    <row r="33" spans="1:13" s="124" customFormat="1" ht="24.75" customHeight="1" x14ac:dyDescent="0.2">
      <c r="A33" s="177" t="s">
        <v>623</v>
      </c>
      <c r="B33" s="178"/>
      <c r="C33" s="107">
        <f t="shared" si="3"/>
        <v>2200</v>
      </c>
      <c r="D33" s="107">
        <v>1050</v>
      </c>
      <c r="E33" s="119">
        <v>1150</v>
      </c>
      <c r="F33" s="84"/>
      <c r="H33" s="177" t="s">
        <v>622</v>
      </c>
      <c r="I33" s="178"/>
      <c r="J33" s="107">
        <f t="shared" si="2"/>
        <v>1900</v>
      </c>
      <c r="K33" s="107">
        <v>1900</v>
      </c>
      <c r="L33" s="142">
        <v>0</v>
      </c>
      <c r="M33" s="84"/>
    </row>
    <row r="34" spans="1:13" s="124" customFormat="1" ht="24.75" customHeight="1" x14ac:dyDescent="0.2">
      <c r="A34" s="177" t="s">
        <v>625</v>
      </c>
      <c r="B34" s="178"/>
      <c r="C34" s="107">
        <f t="shared" si="3"/>
        <v>4200</v>
      </c>
      <c r="D34" s="107">
        <v>1850</v>
      </c>
      <c r="E34" s="119">
        <v>2350</v>
      </c>
      <c r="F34" s="84"/>
      <c r="H34" s="177" t="s">
        <v>624</v>
      </c>
      <c r="I34" s="178"/>
      <c r="J34" s="107">
        <f t="shared" si="2"/>
        <v>1100</v>
      </c>
      <c r="K34" s="107">
        <v>1100</v>
      </c>
      <c r="L34" s="142">
        <v>0</v>
      </c>
      <c r="M34" s="84"/>
    </row>
    <row r="35" spans="1:13" s="124" customFormat="1" ht="24.75" customHeight="1" x14ac:dyDescent="0.2">
      <c r="A35" s="177" t="s">
        <v>627</v>
      </c>
      <c r="B35" s="178"/>
      <c r="C35" s="107">
        <f t="shared" si="3"/>
        <v>7100</v>
      </c>
      <c r="D35" s="107">
        <v>2700</v>
      </c>
      <c r="E35" s="119">
        <v>4400</v>
      </c>
      <c r="F35" s="84"/>
      <c r="H35" s="177" t="s">
        <v>626</v>
      </c>
      <c r="I35" s="178"/>
      <c r="J35" s="107">
        <f t="shared" si="2"/>
        <v>900</v>
      </c>
      <c r="K35" s="107">
        <v>900</v>
      </c>
      <c r="L35" s="142">
        <v>0</v>
      </c>
      <c r="M35" s="84"/>
    </row>
    <row r="36" spans="1:13" s="124" customFormat="1" ht="24.75" customHeight="1" x14ac:dyDescent="0.2">
      <c r="A36" s="177"/>
      <c r="B36" s="178"/>
      <c r="C36" s="107"/>
      <c r="D36" s="107"/>
      <c r="E36" s="119"/>
      <c r="F36" s="84"/>
      <c r="H36" s="177" t="s">
        <v>628</v>
      </c>
      <c r="I36" s="178"/>
      <c r="J36" s="107">
        <f t="shared" si="2"/>
        <v>1200</v>
      </c>
      <c r="K36" s="107">
        <v>1200</v>
      </c>
      <c r="L36" s="142">
        <v>0</v>
      </c>
      <c r="M36" s="84"/>
    </row>
    <row r="37" spans="1:13" s="124" customFormat="1" ht="24.75" customHeight="1" x14ac:dyDescent="0.2">
      <c r="A37" s="177"/>
      <c r="B37" s="178"/>
      <c r="C37" s="107">
        <f t="shared" si="3"/>
        <v>0</v>
      </c>
      <c r="D37" s="107"/>
      <c r="E37" s="119">
        <v>0</v>
      </c>
      <c r="F37" s="84"/>
      <c r="H37" s="177"/>
      <c r="I37" s="178"/>
      <c r="J37" s="107">
        <f t="shared" si="2"/>
        <v>0</v>
      </c>
      <c r="K37" s="107"/>
      <c r="L37" s="119"/>
      <c r="M37" s="84"/>
    </row>
    <row r="38" spans="1:13" ht="24.75" customHeight="1" x14ac:dyDescent="0.15">
      <c r="A38" s="177"/>
      <c r="B38" s="178"/>
      <c r="C38" s="107">
        <f t="shared" si="3"/>
        <v>0</v>
      </c>
      <c r="D38" s="107"/>
      <c r="E38" s="119">
        <v>0</v>
      </c>
      <c r="F38" s="84"/>
      <c r="H38" s="177"/>
      <c r="I38" s="178"/>
      <c r="J38" s="107">
        <f t="shared" si="2"/>
        <v>0</v>
      </c>
      <c r="K38" s="107"/>
      <c r="L38" s="119">
        <v>0</v>
      </c>
      <c r="M38" s="84"/>
    </row>
    <row r="39" spans="1:13" ht="24.75" customHeight="1" x14ac:dyDescent="0.15">
      <c r="A39" s="177"/>
      <c r="B39" s="178"/>
      <c r="C39" s="107">
        <f t="shared" si="3"/>
        <v>0</v>
      </c>
      <c r="D39" s="107"/>
      <c r="E39" s="119">
        <v>0</v>
      </c>
      <c r="F39" s="84"/>
      <c r="H39" s="177"/>
      <c r="I39" s="178"/>
      <c r="J39" s="107">
        <f t="shared" si="2"/>
        <v>0</v>
      </c>
      <c r="K39" s="107"/>
      <c r="L39" s="119">
        <v>0</v>
      </c>
      <c r="M39" s="84"/>
    </row>
    <row r="40" spans="1:13" ht="24.75" customHeight="1" x14ac:dyDescent="0.15">
      <c r="A40" s="177" t="s">
        <v>35</v>
      </c>
      <c r="B40" s="178"/>
      <c r="C40" s="107">
        <f t="shared" si="3"/>
        <v>45250</v>
      </c>
      <c r="D40" s="107">
        <f>SUM(D24:D39)</f>
        <v>19400</v>
      </c>
      <c r="E40" s="119">
        <f>SUM(E24:E39)</f>
        <v>25850</v>
      </c>
      <c r="F40" s="86">
        <f>SUM(F24:F39)</f>
        <v>0</v>
      </c>
      <c r="H40" s="177" t="s">
        <v>35</v>
      </c>
      <c r="I40" s="178"/>
      <c r="J40" s="107">
        <f t="shared" si="2"/>
        <v>40950</v>
      </c>
      <c r="K40" s="107">
        <f>SUM(K23:K39)</f>
        <v>26600</v>
      </c>
      <c r="L40" s="119">
        <f>SUM(L23:L39)</f>
        <v>14350</v>
      </c>
      <c r="M40" s="86">
        <f>SUM(M23:M39)</f>
        <v>0</v>
      </c>
    </row>
    <row r="41" spans="1:13" customFormat="1" ht="24.75" customHeight="1" x14ac:dyDescent="0.15">
      <c r="A41" s="11"/>
      <c r="B41" s="11"/>
      <c r="C41" s="11"/>
      <c r="D41" s="11"/>
      <c r="E41" s="11"/>
      <c r="F41" s="11"/>
      <c r="G41" s="11"/>
      <c r="H41" s="11"/>
      <c r="I41" s="11"/>
      <c r="K41" s="42"/>
      <c r="L41" s="206" t="s">
        <v>55</v>
      </c>
      <c r="M41" s="206"/>
    </row>
    <row r="42" spans="1:13" customFormat="1" ht="24.75" customHeight="1" x14ac:dyDescent="0.15">
      <c r="A42" s="11"/>
      <c r="B42" s="11"/>
      <c r="C42" s="11"/>
      <c r="D42" s="11"/>
      <c r="E42" s="11"/>
      <c r="F42" s="11"/>
      <c r="G42" s="11"/>
      <c r="H42" s="11"/>
      <c r="I42" s="11"/>
      <c r="J42" s="11"/>
      <c r="K42" s="43" t="s">
        <v>37</v>
      </c>
      <c r="L42" s="179" t="str">
        <f>尾張地区!E37</f>
        <v>２０２５年５月</v>
      </c>
      <c r="M42" s="179"/>
    </row>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sheetData>
  <mergeCells count="81">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8:B8"/>
    <mergeCell ref="H8:I8"/>
    <mergeCell ref="A9:B9"/>
    <mergeCell ref="H9:I9"/>
    <mergeCell ref="A10:B10"/>
    <mergeCell ref="H10:I10"/>
    <mergeCell ref="A11:B11"/>
    <mergeCell ref="H11:I11"/>
    <mergeCell ref="A12:B12"/>
    <mergeCell ref="H12:I12"/>
    <mergeCell ref="A13:B13"/>
    <mergeCell ref="H13:I13"/>
    <mergeCell ref="A14:B14"/>
    <mergeCell ref="H14:I14"/>
    <mergeCell ref="A15:B15"/>
    <mergeCell ref="H15:I15"/>
    <mergeCell ref="A16:B16"/>
    <mergeCell ref="H16:I16"/>
    <mergeCell ref="A17:B17"/>
    <mergeCell ref="H17:I17"/>
    <mergeCell ref="A18:B18"/>
    <mergeCell ref="H18:I18"/>
    <mergeCell ref="A19:B19"/>
    <mergeCell ref="H19:I19"/>
    <mergeCell ref="A20:B20"/>
    <mergeCell ref="H21:I21"/>
    <mergeCell ref="A22:B22"/>
    <mergeCell ref="H22:I22"/>
    <mergeCell ref="A23:B23"/>
    <mergeCell ref="H23:I23"/>
    <mergeCell ref="A24:B24"/>
    <mergeCell ref="H24:I24"/>
    <mergeCell ref="H25:I25"/>
    <mergeCell ref="A25:B25"/>
    <mergeCell ref="H26:I26"/>
    <mergeCell ref="A26:B26"/>
    <mergeCell ref="H27:I27"/>
    <mergeCell ref="A27:B27"/>
    <mergeCell ref="H28:I28"/>
    <mergeCell ref="A28:B28"/>
    <mergeCell ref="H29:I29"/>
    <mergeCell ref="A29:B29"/>
    <mergeCell ref="H30:I30"/>
    <mergeCell ref="A30:B30"/>
    <mergeCell ref="H31:I31"/>
    <mergeCell ref="A31:B31"/>
    <mergeCell ref="H32:I32"/>
    <mergeCell ref="A32:B32"/>
    <mergeCell ref="H33:I33"/>
    <mergeCell ref="A33:B33"/>
    <mergeCell ref="H34:I34"/>
    <mergeCell ref="A34:B34"/>
    <mergeCell ref="H35:I35"/>
    <mergeCell ref="L42:M42"/>
    <mergeCell ref="A35:B35"/>
    <mergeCell ref="H36:I36"/>
    <mergeCell ref="A37:B37"/>
    <mergeCell ref="H37:I37"/>
    <mergeCell ref="A38:B38"/>
    <mergeCell ref="H38:I38"/>
    <mergeCell ref="A39:B39"/>
    <mergeCell ref="H39:I39"/>
    <mergeCell ref="A40:B40"/>
    <mergeCell ref="H40:I40"/>
    <mergeCell ref="L41:M41"/>
    <mergeCell ref="A36:B36"/>
  </mergeCells>
  <phoneticPr fontId="2"/>
  <printOptions horizontalCentered="1" verticalCentered="1"/>
  <pageMargins left="0.43" right="0.39" top="0.59055118110236227" bottom="0.59055118110236227" header="0.51181102362204722" footer="0.43307086614173229"/>
  <pageSetup paperSize="9" scale="70" orientation="portrait" verticalDpi="96"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5"/>
  <sheetViews>
    <sheetView showGridLines="0" zoomScaleNormal="100" workbookViewId="0"/>
  </sheetViews>
  <sheetFormatPr defaultRowHeight="13.5" x14ac:dyDescent="0.15"/>
  <cols>
    <col min="1" max="1" width="72.625" customWidth="1"/>
    <col min="2" max="2" width="5.625" customWidth="1"/>
    <col min="3" max="4" width="8.625" customWidth="1"/>
    <col min="5" max="5" width="56.625" customWidth="1"/>
  </cols>
  <sheetData>
    <row r="1" spans="1:5" x14ac:dyDescent="0.15">
      <c r="A1" s="50"/>
      <c r="B1" s="50"/>
      <c r="C1" s="50"/>
      <c r="D1" s="50"/>
      <c r="E1" s="50"/>
    </row>
    <row r="2" spans="1:5" ht="18.75" x14ac:dyDescent="0.15">
      <c r="A2" s="51" t="s">
        <v>97</v>
      </c>
      <c r="B2" s="50"/>
      <c r="C2" s="50"/>
      <c r="D2" s="50"/>
      <c r="E2" s="50"/>
    </row>
    <row r="3" spans="1:5" ht="18.75" x14ac:dyDescent="0.15">
      <c r="A3" s="51"/>
      <c r="B3" s="50"/>
      <c r="C3" s="50"/>
      <c r="D3" s="50"/>
      <c r="E3" s="50"/>
    </row>
    <row r="4" spans="1:5" x14ac:dyDescent="0.15">
      <c r="A4" s="50"/>
      <c r="B4" s="50"/>
      <c r="C4" s="52"/>
      <c r="D4" s="50"/>
      <c r="E4" s="50"/>
    </row>
    <row r="5" spans="1:5" x14ac:dyDescent="0.15">
      <c r="A5" s="53" t="s">
        <v>98</v>
      </c>
      <c r="B5" s="52"/>
      <c r="C5" s="53"/>
      <c r="D5" s="50"/>
      <c r="E5" s="52"/>
    </row>
    <row r="6" spans="1:5" x14ac:dyDescent="0.15">
      <c r="A6" s="53" t="s">
        <v>99</v>
      </c>
      <c r="B6" s="52"/>
      <c r="C6" s="50"/>
      <c r="D6" s="52"/>
      <c r="E6" s="52"/>
    </row>
    <row r="7" spans="1:5" x14ac:dyDescent="0.15">
      <c r="A7" s="53" t="s">
        <v>100</v>
      </c>
      <c r="B7" s="52"/>
      <c r="D7" s="52"/>
      <c r="E7" s="52"/>
    </row>
    <row r="8" spans="1:5" x14ac:dyDescent="0.15">
      <c r="A8" s="54"/>
      <c r="B8" s="52"/>
      <c r="D8" s="52"/>
      <c r="E8" s="52"/>
    </row>
    <row r="9" spans="1:5" x14ac:dyDescent="0.15">
      <c r="A9" s="54" t="s">
        <v>101</v>
      </c>
      <c r="B9" s="52"/>
      <c r="C9" s="53"/>
      <c r="D9" s="52"/>
      <c r="E9" s="52"/>
    </row>
    <row r="10" spans="1:5" x14ac:dyDescent="0.15">
      <c r="A10" s="54" t="s">
        <v>102</v>
      </c>
      <c r="B10" s="52"/>
      <c r="C10" s="50"/>
      <c r="D10" s="52"/>
      <c r="E10" s="52"/>
    </row>
    <row r="11" spans="1:5" x14ac:dyDescent="0.15">
      <c r="A11" s="54" t="s">
        <v>103</v>
      </c>
      <c r="B11" s="52"/>
      <c r="C11" s="53"/>
      <c r="D11" s="54"/>
      <c r="E11" s="52"/>
    </row>
    <row r="12" spans="1:5" x14ac:dyDescent="0.15">
      <c r="A12" s="54" t="s">
        <v>104</v>
      </c>
      <c r="B12" s="52"/>
      <c r="C12" s="53"/>
      <c r="D12" s="54"/>
      <c r="E12" s="52"/>
    </row>
    <row r="13" spans="1:5" x14ac:dyDescent="0.15">
      <c r="A13" s="54" t="s">
        <v>105</v>
      </c>
      <c r="B13" s="52"/>
      <c r="C13" s="53"/>
      <c r="D13" s="54"/>
      <c r="E13" s="52"/>
    </row>
    <row r="14" spans="1:5" x14ac:dyDescent="0.15">
      <c r="A14" s="54" t="s">
        <v>106</v>
      </c>
      <c r="B14" s="52"/>
      <c r="C14" s="53"/>
      <c r="D14" s="52"/>
      <c r="E14" s="52"/>
    </row>
    <row r="15" spans="1:5" x14ac:dyDescent="0.15">
      <c r="A15" s="54" t="s">
        <v>107</v>
      </c>
      <c r="B15" s="52"/>
      <c r="C15" s="53"/>
      <c r="D15" s="54"/>
      <c r="E15" s="54"/>
    </row>
    <row r="16" spans="1:5" x14ac:dyDescent="0.15">
      <c r="A16" s="54" t="s">
        <v>108</v>
      </c>
      <c r="B16" s="52"/>
      <c r="C16" s="54"/>
      <c r="D16" s="54"/>
      <c r="E16" s="54"/>
    </row>
    <row r="17" spans="1:5" x14ac:dyDescent="0.15">
      <c r="A17" s="54" t="s">
        <v>109</v>
      </c>
      <c r="B17" s="52"/>
      <c r="C17" s="54"/>
      <c r="D17" s="54"/>
      <c r="E17" s="54"/>
    </row>
    <row r="18" spans="1:5" x14ac:dyDescent="0.15">
      <c r="A18" s="54" t="s">
        <v>110</v>
      </c>
      <c r="B18" s="52"/>
      <c r="C18" s="54"/>
      <c r="D18" s="54"/>
      <c r="E18" s="54"/>
    </row>
    <row r="19" spans="1:5" x14ac:dyDescent="0.15">
      <c r="A19" s="54" t="s">
        <v>111</v>
      </c>
      <c r="B19" s="52"/>
      <c r="C19" s="54"/>
      <c r="D19" s="54"/>
      <c r="E19" s="54"/>
    </row>
    <row r="20" spans="1:5" x14ac:dyDescent="0.15">
      <c r="A20" s="54" t="s">
        <v>112</v>
      </c>
      <c r="B20" s="52"/>
      <c r="C20" s="54"/>
      <c r="D20" s="54"/>
      <c r="E20" s="54"/>
    </row>
    <row r="21" spans="1:5" x14ac:dyDescent="0.15">
      <c r="A21" s="54" t="s">
        <v>113</v>
      </c>
      <c r="B21" s="52"/>
      <c r="C21" s="54"/>
      <c r="D21" s="54"/>
      <c r="E21" s="54"/>
    </row>
    <row r="22" spans="1:5" x14ac:dyDescent="0.15">
      <c r="A22" s="54" t="s">
        <v>114</v>
      </c>
      <c r="B22" s="52"/>
      <c r="C22" s="54"/>
      <c r="D22" s="54"/>
      <c r="E22" s="54"/>
    </row>
    <row r="23" spans="1:5" x14ac:dyDescent="0.15">
      <c r="A23" s="54" t="s">
        <v>115</v>
      </c>
      <c r="B23" s="52"/>
      <c r="C23" s="54"/>
      <c r="D23" s="54"/>
      <c r="E23" s="54"/>
    </row>
    <row r="24" spans="1:5" x14ac:dyDescent="0.15">
      <c r="A24" s="54" t="s">
        <v>116</v>
      </c>
      <c r="B24" s="52"/>
      <c r="C24" s="54"/>
      <c r="D24" s="54"/>
      <c r="E24" s="54"/>
    </row>
    <row r="25" spans="1:5" x14ac:dyDescent="0.15">
      <c r="A25" s="54" t="s">
        <v>117</v>
      </c>
      <c r="B25" s="52"/>
      <c r="C25" s="54"/>
      <c r="D25" s="54"/>
      <c r="E25" s="54"/>
    </row>
    <row r="26" spans="1:5" x14ac:dyDescent="0.15">
      <c r="A26" s="54" t="s">
        <v>118</v>
      </c>
      <c r="B26" s="52"/>
      <c r="C26" s="53"/>
      <c r="D26" s="54"/>
      <c r="E26" s="52"/>
    </row>
    <row r="27" spans="1:5" x14ac:dyDescent="0.15">
      <c r="A27" s="54" t="s">
        <v>119</v>
      </c>
      <c r="B27" s="52"/>
      <c r="D27" s="54"/>
      <c r="E27" s="52"/>
    </row>
    <row r="28" spans="1:5" x14ac:dyDescent="0.15">
      <c r="A28" s="54" t="s">
        <v>120</v>
      </c>
      <c r="B28" s="52"/>
      <c r="D28" s="52"/>
      <c r="E28" s="52"/>
    </row>
    <row r="29" spans="1:5" x14ac:dyDescent="0.15">
      <c r="A29" s="54" t="s">
        <v>121</v>
      </c>
      <c r="B29" s="52"/>
      <c r="D29" s="54"/>
      <c r="E29" s="54"/>
    </row>
    <row r="30" spans="1:5" x14ac:dyDescent="0.15">
      <c r="A30" s="54" t="s">
        <v>122</v>
      </c>
      <c r="B30" s="52"/>
      <c r="D30" s="54"/>
      <c r="E30" s="54"/>
    </row>
    <row r="31" spans="1:5" x14ac:dyDescent="0.15">
      <c r="A31" s="54" t="s">
        <v>123</v>
      </c>
      <c r="B31" s="52"/>
      <c r="D31" s="54"/>
      <c r="E31" s="54"/>
    </row>
    <row r="32" spans="1:5" x14ac:dyDescent="0.15">
      <c r="A32" s="54" t="s">
        <v>124</v>
      </c>
      <c r="B32" s="52"/>
      <c r="D32" s="54"/>
      <c r="E32" s="54"/>
    </row>
    <row r="33" spans="1:5" x14ac:dyDescent="0.15">
      <c r="A33" s="54" t="s">
        <v>125</v>
      </c>
      <c r="B33" s="52"/>
      <c r="C33" s="54"/>
      <c r="D33" s="54"/>
      <c r="E33" s="54"/>
    </row>
    <row r="34" spans="1:5" x14ac:dyDescent="0.15">
      <c r="A34" s="54" t="s">
        <v>126</v>
      </c>
      <c r="B34" s="52"/>
      <c r="C34" s="53"/>
      <c r="D34" s="54"/>
      <c r="E34" s="54"/>
    </row>
    <row r="35" spans="1:5" x14ac:dyDescent="0.15">
      <c r="A35" s="54" t="s">
        <v>127</v>
      </c>
      <c r="B35" s="52"/>
      <c r="C35" s="53"/>
      <c r="D35" s="54"/>
      <c r="E35" s="54"/>
    </row>
    <row r="36" spans="1:5" x14ac:dyDescent="0.15">
      <c r="A36" s="54" t="s">
        <v>128</v>
      </c>
      <c r="B36" s="52"/>
      <c r="C36" s="53"/>
      <c r="D36" s="54"/>
      <c r="E36" s="54"/>
    </row>
    <row r="37" spans="1:5" x14ac:dyDescent="0.15">
      <c r="A37" s="54"/>
      <c r="B37" s="52"/>
      <c r="C37" s="54"/>
      <c r="D37" s="54"/>
      <c r="E37" s="54"/>
    </row>
    <row r="38" spans="1:5" x14ac:dyDescent="0.15">
      <c r="A38" s="53" t="s">
        <v>129</v>
      </c>
      <c r="B38" s="52"/>
      <c r="D38" s="54"/>
      <c r="E38" s="54"/>
    </row>
    <row r="39" spans="1:5" x14ac:dyDescent="0.15">
      <c r="A39" s="53" t="s">
        <v>130</v>
      </c>
      <c r="B39" s="52"/>
      <c r="D39" s="54"/>
      <c r="E39" s="54"/>
    </row>
    <row r="40" spans="1:5" x14ac:dyDescent="0.15">
      <c r="A40" s="53" t="s">
        <v>131</v>
      </c>
      <c r="B40" s="52"/>
      <c r="D40" s="54"/>
      <c r="E40" s="54"/>
    </row>
    <row r="41" spans="1:5" x14ac:dyDescent="0.15">
      <c r="A41" s="53"/>
      <c r="B41" s="52"/>
      <c r="C41" s="55"/>
      <c r="D41" s="54"/>
      <c r="E41" s="54"/>
    </row>
    <row r="42" spans="1:5" x14ac:dyDescent="0.15">
      <c r="A42" s="52"/>
      <c r="B42" s="52"/>
      <c r="C42" s="54"/>
      <c r="D42" s="54"/>
      <c r="E42" s="54"/>
    </row>
    <row r="43" spans="1:5" x14ac:dyDescent="0.15">
      <c r="A43" s="53" t="s">
        <v>132</v>
      </c>
      <c r="B43" s="52"/>
      <c r="C43" s="54"/>
      <c r="D43" s="54"/>
      <c r="E43" s="54"/>
    </row>
    <row r="44" spans="1:5" x14ac:dyDescent="0.15">
      <c r="A44" s="53" t="s">
        <v>133</v>
      </c>
      <c r="B44" s="52"/>
      <c r="C44" s="54"/>
      <c r="D44" s="54"/>
      <c r="E44" s="54"/>
    </row>
    <row r="45" spans="1:5" x14ac:dyDescent="0.15">
      <c r="A45" s="53"/>
      <c r="B45" s="52"/>
      <c r="C45" s="54"/>
      <c r="D45" s="54"/>
      <c r="E45" s="54"/>
    </row>
    <row r="46" spans="1:5" x14ac:dyDescent="0.15">
      <c r="A46" s="53" t="s">
        <v>134</v>
      </c>
      <c r="B46" s="50"/>
      <c r="C46" s="54"/>
      <c r="D46" s="54"/>
      <c r="E46" s="54"/>
    </row>
    <row r="47" spans="1:5" x14ac:dyDescent="0.15">
      <c r="A47" s="53" t="s">
        <v>135</v>
      </c>
      <c r="B47" s="50"/>
      <c r="C47" s="54"/>
      <c r="D47" s="54"/>
      <c r="E47" s="54"/>
    </row>
    <row r="48" spans="1:5" x14ac:dyDescent="0.15">
      <c r="A48" s="53"/>
      <c r="B48" s="50"/>
      <c r="C48" s="54"/>
      <c r="D48" s="54"/>
      <c r="E48" s="54"/>
    </row>
    <row r="49" spans="1:5" x14ac:dyDescent="0.15">
      <c r="A49" s="53" t="s">
        <v>136</v>
      </c>
      <c r="B49" s="50"/>
      <c r="C49" s="54"/>
      <c r="D49" s="54"/>
      <c r="E49" s="54"/>
    </row>
    <row r="50" spans="1:5" x14ac:dyDescent="0.15">
      <c r="A50" s="53" t="s">
        <v>137</v>
      </c>
    </row>
    <row r="51" spans="1:5" x14ac:dyDescent="0.15">
      <c r="A51" s="53" t="s">
        <v>138</v>
      </c>
    </row>
    <row r="53" spans="1:5" x14ac:dyDescent="0.15">
      <c r="A53" s="55" t="s">
        <v>287</v>
      </c>
    </row>
    <row r="54" spans="1:5" x14ac:dyDescent="0.15">
      <c r="A54" s="55" t="s">
        <v>288</v>
      </c>
    </row>
    <row r="55" spans="1:5" x14ac:dyDescent="0.15">
      <c r="A55" s="55" t="s">
        <v>289</v>
      </c>
    </row>
    <row r="56" spans="1:5" x14ac:dyDescent="0.15">
      <c r="D56" s="52"/>
      <c r="E56" s="52"/>
    </row>
    <row r="57" spans="1:5" x14ac:dyDescent="0.15">
      <c r="C57" s="56"/>
      <c r="D57" s="52"/>
      <c r="E57" s="52"/>
    </row>
    <row r="58" spans="1:5" x14ac:dyDescent="0.15">
      <c r="C58" s="54"/>
      <c r="D58" s="54"/>
      <c r="E58" s="54"/>
    </row>
    <row r="59" spans="1:5" x14ac:dyDescent="0.15">
      <c r="C59" s="57"/>
      <c r="D59" s="54"/>
      <c r="E59" s="54"/>
    </row>
    <row r="60" spans="1:5" x14ac:dyDescent="0.15">
      <c r="C60" s="54"/>
      <c r="D60" s="54"/>
      <c r="E60" s="54"/>
    </row>
    <row r="61" spans="1:5" x14ac:dyDescent="0.15">
      <c r="C61" s="54"/>
      <c r="D61" s="54"/>
      <c r="E61" s="54"/>
    </row>
    <row r="62" spans="1:5" x14ac:dyDescent="0.15">
      <c r="C62" s="54"/>
      <c r="D62" s="54"/>
      <c r="E62" s="54"/>
    </row>
    <row r="63" spans="1:5" x14ac:dyDescent="0.15">
      <c r="C63" s="54"/>
      <c r="D63" s="54"/>
      <c r="E63" s="54"/>
    </row>
    <row r="64" spans="1:5" x14ac:dyDescent="0.15">
      <c r="C64" s="54"/>
      <c r="D64" s="54"/>
      <c r="E64" s="54"/>
    </row>
    <row r="65" spans="3:5" x14ac:dyDescent="0.15">
      <c r="C65" s="54"/>
      <c r="D65" s="54"/>
      <c r="E65" s="54"/>
    </row>
  </sheetData>
  <phoneticPr fontId="2"/>
  <pageMargins left="0.46" right="0.2" top="0.27" bottom="0.26" header="0.24" footer="0.24"/>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1EBB0-2E3A-47D1-A797-06D307CF888E}">
  <sheetPr>
    <tabColor rgb="FF92D050"/>
  </sheetPr>
  <dimension ref="A1:H33"/>
  <sheetViews>
    <sheetView zoomScale="75" zoomScaleNormal="100" zoomScaleSheetLayoutView="100" workbookViewId="0"/>
  </sheetViews>
  <sheetFormatPr defaultRowHeight="20.100000000000001" customHeight="1" x14ac:dyDescent="0.2"/>
  <cols>
    <col min="1" max="1" width="22.5" style="143" customWidth="1"/>
    <col min="2" max="5" width="20.625" style="17" customWidth="1"/>
    <col min="6" max="16384" width="9" style="17"/>
  </cols>
  <sheetData>
    <row r="1" spans="1:8" ht="30" customHeight="1" x14ac:dyDescent="0.2">
      <c r="A1" s="60" t="s">
        <v>21</v>
      </c>
      <c r="B1" s="63" t="str">
        <f>名古屋市!B1</f>
        <v>　　月　　日（　　）</v>
      </c>
      <c r="C1" s="66" t="s">
        <v>22</v>
      </c>
      <c r="D1" s="170">
        <f>名古屋市!D1</f>
        <v>0</v>
      </c>
      <c r="E1" s="171"/>
    </row>
    <row r="2" spans="1:8" ht="30" customHeight="1" x14ac:dyDescent="0.2">
      <c r="A2" s="61" t="s">
        <v>143</v>
      </c>
      <c r="B2" s="64" t="str">
        <f>名古屋市!B2</f>
        <v>　　月　　日（　　）</v>
      </c>
      <c r="C2" s="67" t="s">
        <v>26</v>
      </c>
      <c r="D2" s="172">
        <f>名古屋市!D2</f>
        <v>0</v>
      </c>
      <c r="E2" s="173"/>
    </row>
    <row r="3" spans="1:8" ht="30" customHeight="1" thickBot="1" x14ac:dyDescent="0.25">
      <c r="A3" s="62" t="s">
        <v>23</v>
      </c>
      <c r="B3" s="65">
        <f>名古屋市!B3</f>
        <v>0</v>
      </c>
      <c r="C3" s="65" t="s">
        <v>24</v>
      </c>
      <c r="D3" s="174">
        <f>名古屋市!D3</f>
        <v>0</v>
      </c>
      <c r="E3" s="175"/>
    </row>
    <row r="4" spans="1:8" ht="30" customHeight="1" x14ac:dyDescent="0.2"/>
    <row r="5" spans="1:8" ht="24.75" customHeight="1" thickBot="1" x14ac:dyDescent="0.25">
      <c r="A5" s="212" t="s">
        <v>629</v>
      </c>
      <c r="B5" s="212"/>
      <c r="C5" s="144"/>
      <c r="D5" s="144"/>
      <c r="E5" s="145"/>
      <c r="F5" s="146"/>
    </row>
    <row r="6" spans="1:8" ht="39.950000000000003" customHeight="1" thickBot="1" x14ac:dyDescent="0.25">
      <c r="A6" s="147" t="s">
        <v>17</v>
      </c>
      <c r="B6" s="148" t="s">
        <v>32</v>
      </c>
      <c r="C6" s="79" t="s">
        <v>19</v>
      </c>
      <c r="D6" s="149" t="s">
        <v>54</v>
      </c>
      <c r="E6" s="150" t="s">
        <v>34</v>
      </c>
    </row>
    <row r="7" spans="1:8" ht="39.950000000000003" customHeight="1" x14ac:dyDescent="0.2">
      <c r="A7" s="151" t="s">
        <v>630</v>
      </c>
      <c r="B7" s="152">
        <f>刈谷・高浜・碧南・安城・知立!C17</f>
        <v>53050</v>
      </c>
      <c r="C7" s="153">
        <f>刈谷・高浜・碧南・安城・知立!D17</f>
        <v>19650</v>
      </c>
      <c r="D7" s="153">
        <f>刈谷・高浜・碧南・安城・知立!E17</f>
        <v>33400</v>
      </c>
      <c r="E7" s="154">
        <f>刈谷・高浜・碧南・安城・知立!F17</f>
        <v>0</v>
      </c>
      <c r="H7" s="155"/>
    </row>
    <row r="8" spans="1:8" ht="39.950000000000003" customHeight="1" x14ac:dyDescent="0.2">
      <c r="A8" s="156" t="s">
        <v>631</v>
      </c>
      <c r="B8" s="152">
        <f>刈谷・高浜・碧南・安城・知立!C26</f>
        <v>17050</v>
      </c>
      <c r="C8" s="153">
        <f>刈谷・高浜・碧南・安城・知立!D26</f>
        <v>5950</v>
      </c>
      <c r="D8" s="153">
        <f>刈谷・高浜・碧南・安城・知立!E26</f>
        <v>11100</v>
      </c>
      <c r="E8" s="154">
        <f>刈谷・高浜・碧南・安城・知立!F26</f>
        <v>0</v>
      </c>
      <c r="H8" s="155"/>
    </row>
    <row r="9" spans="1:8" ht="39.950000000000003" customHeight="1" x14ac:dyDescent="0.2">
      <c r="A9" s="156" t="s">
        <v>632</v>
      </c>
      <c r="B9" s="152">
        <f>刈谷・高浜・碧南・安城・知立!C39</f>
        <v>24850</v>
      </c>
      <c r="C9" s="153">
        <f>刈谷・高浜・碧南・安城・知立!D39</f>
        <v>11500</v>
      </c>
      <c r="D9" s="153">
        <f>刈谷・高浜・碧南・安城・知立!E39</f>
        <v>13350</v>
      </c>
      <c r="E9" s="154">
        <f>刈谷・高浜・碧南・安城・知立!F39</f>
        <v>0</v>
      </c>
      <c r="H9" s="155"/>
    </row>
    <row r="10" spans="1:8" ht="39.950000000000003" customHeight="1" x14ac:dyDescent="0.2">
      <c r="A10" s="156" t="s">
        <v>633</v>
      </c>
      <c r="B10" s="152">
        <f>刈谷・高浜・碧南・安城・知立!J28</f>
        <v>66300</v>
      </c>
      <c r="C10" s="153">
        <f>刈谷・高浜・碧南・安城・知立!K28</f>
        <v>27950</v>
      </c>
      <c r="D10" s="153">
        <f>刈谷・高浜・碧南・安城・知立!L28</f>
        <v>38350</v>
      </c>
      <c r="E10" s="154">
        <f>刈谷・高浜・碧南・安城・知立!M28</f>
        <v>0</v>
      </c>
      <c r="H10" s="155"/>
    </row>
    <row r="11" spans="1:8" ht="39.950000000000003" customHeight="1" x14ac:dyDescent="0.2">
      <c r="A11" s="156" t="s">
        <v>634</v>
      </c>
      <c r="B11" s="152">
        <f>刈谷・高浜・碧南・安城・知立!J39</f>
        <v>28650</v>
      </c>
      <c r="C11" s="153">
        <f>刈谷・高浜・碧南・安城・知立!K39</f>
        <v>10100</v>
      </c>
      <c r="D11" s="153">
        <f>刈谷・高浜・碧南・安城・知立!L39</f>
        <v>18550</v>
      </c>
      <c r="E11" s="154">
        <f>刈谷・高浜・碧南・安城・知立!M39</f>
        <v>0</v>
      </c>
      <c r="H11" s="155"/>
    </row>
    <row r="12" spans="1:8" ht="39.950000000000003" customHeight="1" x14ac:dyDescent="0.2">
      <c r="A12" s="156" t="s">
        <v>635</v>
      </c>
      <c r="B12" s="152">
        <f>豊田・みよし!J25</f>
        <v>146950</v>
      </c>
      <c r="C12" s="153">
        <f>豊田・みよし!K25</f>
        <v>63600</v>
      </c>
      <c r="D12" s="153">
        <f>豊田・みよし!L25</f>
        <v>83350</v>
      </c>
      <c r="E12" s="154">
        <f>豊田・みよし!M25</f>
        <v>0</v>
      </c>
      <c r="H12" s="155"/>
    </row>
    <row r="13" spans="1:8" ht="39.950000000000003" customHeight="1" x14ac:dyDescent="0.2">
      <c r="A13" s="156" t="s">
        <v>636</v>
      </c>
      <c r="B13" s="152">
        <f>豊田・みよし!J42</f>
        <v>19900</v>
      </c>
      <c r="C13" s="153">
        <f>豊田・みよし!K42</f>
        <v>9100</v>
      </c>
      <c r="D13" s="153">
        <f>豊田・みよし!L42</f>
        <v>10800</v>
      </c>
      <c r="E13" s="154">
        <f>豊田・みよし!M42</f>
        <v>0</v>
      </c>
      <c r="H13" s="155"/>
    </row>
    <row r="14" spans="1:8" ht="39.950000000000003" customHeight="1" x14ac:dyDescent="0.2">
      <c r="A14" s="156" t="s">
        <v>637</v>
      </c>
      <c r="B14" s="152">
        <f>岡崎・額田・西尾!C42</f>
        <v>132750</v>
      </c>
      <c r="C14" s="153">
        <f>岡崎・額田・西尾!D42</f>
        <v>57500</v>
      </c>
      <c r="D14" s="153">
        <f>岡崎・額田・西尾!E42</f>
        <v>75250</v>
      </c>
      <c r="E14" s="154">
        <f>岡崎・額田・西尾!F42</f>
        <v>0</v>
      </c>
      <c r="H14" s="155"/>
    </row>
    <row r="15" spans="1:8" ht="39.950000000000003" customHeight="1" x14ac:dyDescent="0.2">
      <c r="A15" s="157" t="s">
        <v>638</v>
      </c>
      <c r="B15" s="152">
        <f>岡崎・額田・西尾!J15</f>
        <v>11600</v>
      </c>
      <c r="C15" s="153">
        <f>岡崎・額田・西尾!K15</f>
        <v>5550</v>
      </c>
      <c r="D15" s="153">
        <f>岡崎・額田・西尾!L15</f>
        <v>6050</v>
      </c>
      <c r="E15" s="154">
        <f>岡崎・額田・西尾!M15</f>
        <v>0</v>
      </c>
      <c r="H15" s="155"/>
    </row>
    <row r="16" spans="1:8" ht="39.950000000000003" customHeight="1" x14ac:dyDescent="0.2">
      <c r="A16" s="156" t="s">
        <v>639</v>
      </c>
      <c r="B16" s="152">
        <f>岡崎・額田・西尾!J42</f>
        <v>51000</v>
      </c>
      <c r="C16" s="153">
        <f>岡崎・額田・西尾!K42</f>
        <v>27100</v>
      </c>
      <c r="D16" s="153">
        <f>岡崎・額田・西尾!L42</f>
        <v>23900</v>
      </c>
      <c r="E16" s="154">
        <f>岡崎・額田・西尾!M42</f>
        <v>0</v>
      </c>
      <c r="H16" s="155"/>
    </row>
    <row r="17" spans="1:8" ht="39.950000000000003" customHeight="1" x14ac:dyDescent="0.2">
      <c r="A17" s="151" t="s">
        <v>640</v>
      </c>
      <c r="B17" s="152">
        <f>蒲郡・豊川・新城・北設楽!C11</f>
        <v>21400</v>
      </c>
      <c r="C17" s="153">
        <f>蒲郡・豊川・新城・北設楽!D11</f>
        <v>13850</v>
      </c>
      <c r="D17" s="153">
        <f>蒲郡・豊川・新城・北設楽!E11</f>
        <v>7550</v>
      </c>
      <c r="E17" s="154">
        <f>蒲郡・豊川・新城・北設楽!F11</f>
        <v>0</v>
      </c>
      <c r="H17" s="155"/>
    </row>
    <row r="18" spans="1:8" ht="39.950000000000003" customHeight="1" x14ac:dyDescent="0.2">
      <c r="A18" s="157" t="s">
        <v>641</v>
      </c>
      <c r="B18" s="152">
        <f>蒲郡・豊川・新城・北設楽!C39</f>
        <v>67000</v>
      </c>
      <c r="C18" s="153">
        <f>蒲郡・豊川・新城・北設楽!D39</f>
        <v>32300</v>
      </c>
      <c r="D18" s="153">
        <f>蒲郡・豊川・新城・北設楽!E39</f>
        <v>34700</v>
      </c>
      <c r="E18" s="154">
        <f>蒲郡・豊川・新城・北設楽!F39</f>
        <v>0</v>
      </c>
      <c r="H18" s="155"/>
    </row>
    <row r="19" spans="1:8" ht="39.950000000000003" customHeight="1" x14ac:dyDescent="0.2">
      <c r="A19" s="157" t="s">
        <v>642</v>
      </c>
      <c r="B19" s="152">
        <f>蒲郡・豊川・新城・北設楽!J22</f>
        <v>14050</v>
      </c>
      <c r="C19" s="153">
        <f>蒲郡・豊川・新城・北設楽!K22</f>
        <v>9850</v>
      </c>
      <c r="D19" s="153">
        <f>蒲郡・豊川・新城・北設楽!L22</f>
        <v>4200</v>
      </c>
      <c r="E19" s="154">
        <f>蒲郡・豊川・新城・北設楽!M22</f>
        <v>0</v>
      </c>
      <c r="H19" s="155"/>
    </row>
    <row r="20" spans="1:8" ht="39.950000000000003" customHeight="1" x14ac:dyDescent="0.2">
      <c r="A20" s="157" t="s">
        <v>643</v>
      </c>
      <c r="B20" s="152">
        <f>蒲郡・豊川・新城・北設楽!J39</f>
        <v>2450</v>
      </c>
      <c r="C20" s="153">
        <f>蒲郡・豊川・新城・北設楽!$K$39</f>
        <v>2450</v>
      </c>
      <c r="D20" s="153"/>
      <c r="E20" s="154">
        <f>蒲郡・豊川・新城・北設楽!M39</f>
        <v>0</v>
      </c>
      <c r="H20" s="155"/>
    </row>
    <row r="21" spans="1:8" ht="39.950000000000003" customHeight="1" x14ac:dyDescent="0.2">
      <c r="A21" s="157" t="s">
        <v>644</v>
      </c>
      <c r="B21" s="152">
        <f>豊橋・田原!C40</f>
        <v>135800</v>
      </c>
      <c r="C21" s="153">
        <f>豊橋・田原!D40</f>
        <v>57900</v>
      </c>
      <c r="D21" s="153">
        <f>豊橋・田原!E40</f>
        <v>77900</v>
      </c>
      <c r="E21" s="154">
        <f>豊橋・田原!F40</f>
        <v>0</v>
      </c>
      <c r="H21" s="155"/>
    </row>
    <row r="22" spans="1:8" ht="39.950000000000003" customHeight="1" thickBot="1" x14ac:dyDescent="0.25">
      <c r="A22" s="157" t="s">
        <v>645</v>
      </c>
      <c r="B22" s="152">
        <f>豊橋・田原!J23</f>
        <v>10750</v>
      </c>
      <c r="C22" s="153">
        <f>豊橋・田原!$K$23</f>
        <v>10750</v>
      </c>
      <c r="D22" s="153"/>
      <c r="E22" s="154">
        <f>豊橋・田原!M23</f>
        <v>0</v>
      </c>
      <c r="H22" s="155"/>
    </row>
    <row r="23" spans="1:8" ht="39.950000000000003" customHeight="1" thickBot="1" x14ac:dyDescent="0.25">
      <c r="A23" s="158" t="s">
        <v>384</v>
      </c>
      <c r="B23" s="159">
        <f>SUM(B7:B22)</f>
        <v>803550</v>
      </c>
      <c r="C23" s="160">
        <f>SUM(C7:C22)</f>
        <v>365100</v>
      </c>
      <c r="D23" s="160">
        <f>SUM(D7:D22)</f>
        <v>438450</v>
      </c>
      <c r="E23" s="161">
        <f>SUM(E7:E22)</f>
        <v>0</v>
      </c>
      <c r="H23" s="155"/>
    </row>
    <row r="24" spans="1:8" ht="24.75" customHeight="1" x14ac:dyDescent="0.2">
      <c r="E24" s="162" t="s">
        <v>55</v>
      </c>
    </row>
    <row r="25" spans="1:8" ht="24.75" customHeight="1" x14ac:dyDescent="0.2">
      <c r="A25" s="163"/>
      <c r="B25" s="163"/>
      <c r="C25" s="163"/>
      <c r="D25" s="163"/>
      <c r="E25" s="164" t="str">
        <f>名古屋市!E25</f>
        <v>２０２５年５月</v>
      </c>
      <c r="F25" s="163"/>
      <c r="G25" s="163"/>
    </row>
    <row r="26" spans="1:8" ht="24.75" customHeight="1" x14ac:dyDescent="0.2"/>
    <row r="27" spans="1:8" ht="24.75" customHeight="1" x14ac:dyDescent="0.2"/>
    <row r="28" spans="1:8" ht="24.75" customHeight="1" x14ac:dyDescent="0.2"/>
    <row r="29" spans="1:8" ht="24.75" customHeight="1" x14ac:dyDescent="0.2"/>
    <row r="30" spans="1:8" ht="24.75" customHeight="1" x14ac:dyDescent="0.2"/>
    <row r="31" spans="1:8" ht="24.75" customHeight="1" x14ac:dyDescent="0.2"/>
    <row r="32" spans="1:8" ht="24.75" customHeight="1" x14ac:dyDescent="0.2"/>
    <row r="33" ht="24.75" customHeight="1" x14ac:dyDescent="0.2"/>
  </sheetData>
  <mergeCells count="4">
    <mergeCell ref="D1:E1"/>
    <mergeCell ref="D2:E2"/>
    <mergeCell ref="D3:E3"/>
    <mergeCell ref="A5:B5"/>
  </mergeCells>
  <phoneticPr fontId="2"/>
  <printOptions horizontalCentered="1" verticalCentered="1"/>
  <pageMargins left="0.35433070866141736" right="0.39370078740157483" top="0.78740157480314965" bottom="0.78740157480314965" header="0.51181102362204722" footer="0.43307086614173229"/>
  <pageSetup paperSize="9" scale="85" orientation="portrait" horizontalDpi="4294967292" verticalDpi="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8A878-71D1-49C1-A8C3-0F6F9613487E}">
  <dimension ref="A1:M69"/>
  <sheetViews>
    <sheetView showZeros="0" zoomScale="75" zoomScaleNormal="100" zoomScaleSheetLayoutView="100" workbookViewId="0">
      <selection sqref="A1:M1"/>
    </sheetView>
  </sheetViews>
  <sheetFormatPr defaultColWidth="10.625" defaultRowHeight="19.5" customHeight="1" x14ac:dyDescent="0.15"/>
  <cols>
    <col min="1" max="16384" width="10.625" style="2"/>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三河地区!B1</f>
        <v>　　月　　日（　　）</v>
      </c>
      <c r="C2" s="184"/>
      <c r="D2" s="72" t="s">
        <v>22</v>
      </c>
      <c r="E2" s="185">
        <f>三河地区!D1</f>
        <v>0</v>
      </c>
      <c r="F2" s="185"/>
      <c r="G2" s="186"/>
      <c r="H2" s="72" t="s">
        <v>23</v>
      </c>
      <c r="I2" s="187">
        <f>三河地区!B3</f>
        <v>0</v>
      </c>
      <c r="J2" s="188"/>
      <c r="K2" s="199" t="s">
        <v>24</v>
      </c>
      <c r="L2" s="189">
        <f>三河地区!D3</f>
        <v>0</v>
      </c>
      <c r="M2" s="190"/>
    </row>
    <row r="3" spans="1:13" s="9" customFormat="1" ht="31.5" customHeight="1" thickBot="1" x14ac:dyDescent="0.25">
      <c r="A3" s="73" t="s">
        <v>25</v>
      </c>
      <c r="B3" s="193" t="str">
        <f>三河地区!B2</f>
        <v>　　月　　日（　　）</v>
      </c>
      <c r="C3" s="194"/>
      <c r="D3" s="74" t="s">
        <v>26</v>
      </c>
      <c r="E3" s="195">
        <f>三河地区!D2</f>
        <v>0</v>
      </c>
      <c r="F3" s="195"/>
      <c r="G3" s="196"/>
      <c r="H3" s="74" t="s">
        <v>27</v>
      </c>
      <c r="I3" s="197">
        <f>F17+F26+F39+M28+M39</f>
        <v>0</v>
      </c>
      <c r="J3" s="198"/>
      <c r="K3" s="200"/>
      <c r="L3" s="191"/>
      <c r="M3" s="192"/>
    </row>
    <row r="4" spans="1:13" s="23" customFormat="1" ht="17.25" customHeight="1" x14ac:dyDescent="0.15">
      <c r="A4" s="181" t="s">
        <v>646</v>
      </c>
      <c r="B4" s="181"/>
      <c r="C4" s="181"/>
      <c r="D4" s="181"/>
      <c r="E4" s="181"/>
      <c r="F4" s="181"/>
      <c r="G4" s="181"/>
      <c r="H4" s="181"/>
      <c r="I4" s="181"/>
      <c r="J4" s="181"/>
      <c r="K4" s="181"/>
    </row>
    <row r="5" spans="1:13" s="23" customFormat="1" ht="19.5" customHeight="1" x14ac:dyDescent="0.15">
      <c r="A5" s="181" t="s">
        <v>28</v>
      </c>
      <c r="B5" s="181"/>
      <c r="C5" s="181"/>
      <c r="D5" s="181"/>
      <c r="E5" s="181"/>
      <c r="F5" s="181"/>
      <c r="G5" s="181"/>
      <c r="H5" s="181"/>
      <c r="I5" s="181"/>
      <c r="J5" s="181"/>
      <c r="K5" s="181"/>
    </row>
    <row r="6" spans="1:13" customFormat="1" ht="24.75" customHeight="1" x14ac:dyDescent="0.15">
      <c r="A6" s="213" t="s">
        <v>647</v>
      </c>
      <c r="B6" s="213"/>
      <c r="C6" s="5"/>
      <c r="D6" s="5"/>
      <c r="E6" s="5"/>
      <c r="F6" s="5"/>
      <c r="H6" s="213" t="s">
        <v>648</v>
      </c>
      <c r="I6" s="213"/>
      <c r="J6" s="5"/>
      <c r="K6" s="5"/>
      <c r="L6" s="5"/>
    </row>
    <row r="7" spans="1:13" s="120" customFormat="1" ht="24.75" customHeight="1" x14ac:dyDescent="0.2">
      <c r="A7" s="177" t="s">
        <v>31</v>
      </c>
      <c r="B7" s="178"/>
      <c r="C7" s="117" t="s">
        <v>32</v>
      </c>
      <c r="D7" s="117" t="s">
        <v>19</v>
      </c>
      <c r="E7" s="118" t="s">
        <v>33</v>
      </c>
      <c r="F7" s="82" t="s">
        <v>34</v>
      </c>
      <c r="H7" s="177" t="s">
        <v>31</v>
      </c>
      <c r="I7" s="178"/>
      <c r="J7" s="117" t="s">
        <v>32</v>
      </c>
      <c r="K7" s="117" t="s">
        <v>19</v>
      </c>
      <c r="L7" s="118" t="s">
        <v>33</v>
      </c>
      <c r="M7" s="82" t="s">
        <v>34</v>
      </c>
    </row>
    <row r="8" spans="1:13" s="120" customFormat="1" ht="24.75" customHeight="1" x14ac:dyDescent="0.2">
      <c r="A8" s="177" t="s">
        <v>649</v>
      </c>
      <c r="B8" s="178"/>
      <c r="C8" s="107">
        <f>SUM(D8:E8)</f>
        <v>9700</v>
      </c>
      <c r="D8" s="107">
        <v>3500</v>
      </c>
      <c r="E8" s="119">
        <v>6200</v>
      </c>
      <c r="F8" s="84"/>
      <c r="H8" s="177" t="s">
        <v>650</v>
      </c>
      <c r="I8" s="178"/>
      <c r="J8" s="107">
        <f t="shared" ref="J8:J28" si="0">SUM(K8:L8)</f>
        <v>5500</v>
      </c>
      <c r="K8" s="107">
        <v>1900</v>
      </c>
      <c r="L8" s="119">
        <v>3600</v>
      </c>
      <c r="M8" s="84"/>
    </row>
    <row r="9" spans="1:13" s="121" customFormat="1" ht="24.75" customHeight="1" x14ac:dyDescent="0.2">
      <c r="A9" s="177" t="s">
        <v>651</v>
      </c>
      <c r="B9" s="178"/>
      <c r="C9" s="107">
        <f t="shared" ref="C9:C17" si="1">SUM(D9:E9)</f>
        <v>9500</v>
      </c>
      <c r="D9" s="107">
        <v>3500</v>
      </c>
      <c r="E9" s="119">
        <v>6000</v>
      </c>
      <c r="F9" s="84"/>
      <c r="H9" s="177" t="s">
        <v>652</v>
      </c>
      <c r="I9" s="178"/>
      <c r="J9" s="107">
        <f t="shared" si="0"/>
        <v>3000</v>
      </c>
      <c r="K9" s="107">
        <v>1100</v>
      </c>
      <c r="L9" s="119">
        <v>1900</v>
      </c>
      <c r="M9" s="84"/>
    </row>
    <row r="10" spans="1:13" s="121" customFormat="1" ht="24.75" customHeight="1" x14ac:dyDescent="0.2">
      <c r="A10" s="177" t="s">
        <v>653</v>
      </c>
      <c r="B10" s="178"/>
      <c r="C10" s="107">
        <f t="shared" si="1"/>
        <v>3550</v>
      </c>
      <c r="D10" s="107">
        <v>1300</v>
      </c>
      <c r="E10" s="119">
        <v>2250</v>
      </c>
      <c r="F10" s="84"/>
      <c r="H10" s="177" t="s">
        <v>654</v>
      </c>
      <c r="I10" s="178"/>
      <c r="J10" s="107">
        <f t="shared" si="0"/>
        <v>4250</v>
      </c>
      <c r="K10" s="107">
        <v>1650</v>
      </c>
      <c r="L10" s="119">
        <v>2600</v>
      </c>
      <c r="M10" s="84"/>
    </row>
    <row r="11" spans="1:13" s="121" customFormat="1" ht="24.75" customHeight="1" x14ac:dyDescent="0.2">
      <c r="A11" s="177" t="s">
        <v>655</v>
      </c>
      <c r="B11" s="178"/>
      <c r="C11" s="107">
        <f t="shared" si="1"/>
        <v>6000</v>
      </c>
      <c r="D11" s="107">
        <v>2400</v>
      </c>
      <c r="E11" s="119">
        <v>3600</v>
      </c>
      <c r="F11" s="84"/>
      <c r="H11" s="177" t="s">
        <v>656</v>
      </c>
      <c r="I11" s="178"/>
      <c r="J11" s="107">
        <f t="shared" si="0"/>
        <v>4100</v>
      </c>
      <c r="K11" s="107">
        <v>1550</v>
      </c>
      <c r="L11" s="119">
        <v>2550</v>
      </c>
      <c r="M11" s="84"/>
    </row>
    <row r="12" spans="1:13" s="121" customFormat="1" ht="24.75" customHeight="1" x14ac:dyDescent="0.2">
      <c r="A12" s="177" t="s">
        <v>657</v>
      </c>
      <c r="B12" s="178"/>
      <c r="C12" s="107">
        <f t="shared" si="1"/>
        <v>8700</v>
      </c>
      <c r="D12" s="107">
        <v>3650</v>
      </c>
      <c r="E12" s="119">
        <v>5050</v>
      </c>
      <c r="F12" s="84"/>
      <c r="H12" s="177" t="s">
        <v>658</v>
      </c>
      <c r="I12" s="178"/>
      <c r="J12" s="107">
        <f t="shared" si="0"/>
        <v>3050</v>
      </c>
      <c r="K12" s="107">
        <v>1650</v>
      </c>
      <c r="L12" s="119">
        <v>1400</v>
      </c>
      <c r="M12" s="84"/>
    </row>
    <row r="13" spans="1:13" s="121" customFormat="1" ht="24.75" customHeight="1" x14ac:dyDescent="0.2">
      <c r="A13" s="177" t="s">
        <v>659</v>
      </c>
      <c r="B13" s="178"/>
      <c r="C13" s="107">
        <f t="shared" si="1"/>
        <v>10850</v>
      </c>
      <c r="D13" s="107">
        <v>3850</v>
      </c>
      <c r="E13" s="119">
        <v>7000</v>
      </c>
      <c r="F13" s="84"/>
      <c r="H13" s="177" t="s">
        <v>660</v>
      </c>
      <c r="I13" s="178"/>
      <c r="J13" s="107">
        <f t="shared" si="0"/>
        <v>3550</v>
      </c>
      <c r="K13" s="107">
        <v>1500</v>
      </c>
      <c r="L13" s="119">
        <v>2050</v>
      </c>
      <c r="M13" s="84"/>
    </row>
    <row r="14" spans="1:13" s="121" customFormat="1" ht="24.75" customHeight="1" x14ac:dyDescent="0.2">
      <c r="A14" s="177" t="s">
        <v>661</v>
      </c>
      <c r="B14" s="178"/>
      <c r="C14" s="107">
        <f t="shared" si="1"/>
        <v>4750</v>
      </c>
      <c r="D14" s="107">
        <v>1450</v>
      </c>
      <c r="E14" s="119">
        <v>3300</v>
      </c>
      <c r="F14" s="84"/>
      <c r="H14" s="177" t="s">
        <v>662</v>
      </c>
      <c r="I14" s="178"/>
      <c r="J14" s="107">
        <f t="shared" si="0"/>
        <v>10650</v>
      </c>
      <c r="K14" s="107">
        <v>4100</v>
      </c>
      <c r="L14" s="119">
        <v>6550</v>
      </c>
      <c r="M14" s="84"/>
    </row>
    <row r="15" spans="1:13" s="121" customFormat="1" ht="24.75" customHeight="1" x14ac:dyDescent="0.2">
      <c r="A15" s="177"/>
      <c r="B15" s="178"/>
      <c r="C15" s="107">
        <f t="shared" ref="C15" si="2">SUM(D15:E15)</f>
        <v>0</v>
      </c>
      <c r="D15" s="107" t="s">
        <v>664</v>
      </c>
      <c r="E15" s="119">
        <v>0</v>
      </c>
      <c r="F15" s="84"/>
      <c r="H15" s="177" t="s">
        <v>663</v>
      </c>
      <c r="I15" s="178"/>
      <c r="J15" s="107">
        <f t="shared" si="0"/>
        <v>4900</v>
      </c>
      <c r="K15" s="107">
        <v>1900</v>
      </c>
      <c r="L15" s="119">
        <v>3000</v>
      </c>
      <c r="M15" s="84"/>
    </row>
    <row r="16" spans="1:13" s="121" customFormat="1" ht="24.75" customHeight="1" x14ac:dyDescent="0.2">
      <c r="A16" s="177"/>
      <c r="B16" s="178"/>
      <c r="C16" s="107">
        <f t="shared" si="1"/>
        <v>0</v>
      </c>
      <c r="D16" s="107" t="s">
        <v>664</v>
      </c>
      <c r="E16" s="119">
        <v>0</v>
      </c>
      <c r="F16" s="84"/>
      <c r="H16" s="177" t="s">
        <v>665</v>
      </c>
      <c r="I16" s="178"/>
      <c r="J16" s="107">
        <f t="shared" si="0"/>
        <v>2900</v>
      </c>
      <c r="K16" s="107">
        <v>1450</v>
      </c>
      <c r="L16" s="119">
        <v>1450</v>
      </c>
      <c r="M16" s="84"/>
    </row>
    <row r="17" spans="1:13" s="121" customFormat="1" ht="24.75" customHeight="1" x14ac:dyDescent="0.2">
      <c r="A17" s="177" t="s">
        <v>35</v>
      </c>
      <c r="B17" s="178"/>
      <c r="C17" s="107">
        <f t="shared" si="1"/>
        <v>53050</v>
      </c>
      <c r="D17" s="107">
        <f>SUM(D8:D16)</f>
        <v>19650</v>
      </c>
      <c r="E17" s="119">
        <f>SUM(E8:E16)</f>
        <v>33400</v>
      </c>
      <c r="F17" s="86">
        <f>SUM(F8:F16)</f>
        <v>0</v>
      </c>
      <c r="H17" s="177" t="s">
        <v>666</v>
      </c>
      <c r="I17" s="178"/>
      <c r="J17" s="107">
        <f t="shared" si="0"/>
        <v>4950</v>
      </c>
      <c r="K17" s="107">
        <v>2400</v>
      </c>
      <c r="L17" s="119">
        <v>2550</v>
      </c>
      <c r="M17" s="84"/>
    </row>
    <row r="18" spans="1:13" s="121" customFormat="1" ht="24.75" customHeight="1" x14ac:dyDescent="0.2">
      <c r="H18" s="177" t="s">
        <v>667</v>
      </c>
      <c r="I18" s="178"/>
      <c r="J18" s="107">
        <f t="shared" si="0"/>
        <v>3800</v>
      </c>
      <c r="K18" s="107">
        <v>1950</v>
      </c>
      <c r="L18" s="119">
        <v>1850</v>
      </c>
      <c r="M18" s="84"/>
    </row>
    <row r="19" spans="1:13" s="121" customFormat="1" ht="24.75" customHeight="1" x14ac:dyDescent="0.2">
      <c r="A19" s="213" t="s">
        <v>668</v>
      </c>
      <c r="B19" s="213"/>
      <c r="G19" s="124"/>
      <c r="H19" s="177" t="s">
        <v>669</v>
      </c>
      <c r="I19" s="178"/>
      <c r="J19" s="107">
        <f t="shared" si="0"/>
        <v>5300</v>
      </c>
      <c r="K19" s="107">
        <v>2250</v>
      </c>
      <c r="L19" s="119">
        <v>3050</v>
      </c>
      <c r="M19" s="84"/>
    </row>
    <row r="20" spans="1:13" s="121" customFormat="1" ht="24.75" customHeight="1" x14ac:dyDescent="0.2">
      <c r="A20" s="177" t="s">
        <v>31</v>
      </c>
      <c r="B20" s="178"/>
      <c r="C20" s="117" t="s">
        <v>32</v>
      </c>
      <c r="D20" s="117" t="s">
        <v>19</v>
      </c>
      <c r="E20" s="118" t="s">
        <v>33</v>
      </c>
      <c r="F20" s="82" t="s">
        <v>34</v>
      </c>
      <c r="G20" s="124"/>
      <c r="H20" s="177" t="s">
        <v>670</v>
      </c>
      <c r="I20" s="178"/>
      <c r="J20" s="107">
        <f t="shared" si="0"/>
        <v>4200</v>
      </c>
      <c r="K20" s="107">
        <v>1350</v>
      </c>
      <c r="L20" s="119">
        <v>2850</v>
      </c>
      <c r="M20" s="84"/>
    </row>
    <row r="21" spans="1:13" s="121" customFormat="1" ht="24.75" customHeight="1" x14ac:dyDescent="0.2">
      <c r="A21" s="177" t="s">
        <v>671</v>
      </c>
      <c r="B21" s="178"/>
      <c r="C21" s="107">
        <f t="shared" ref="C21:C26" si="3">SUM(D21:E21)</f>
        <v>5850</v>
      </c>
      <c r="D21" s="107">
        <v>1800</v>
      </c>
      <c r="E21" s="119">
        <v>4050</v>
      </c>
      <c r="F21" s="84"/>
      <c r="G21" s="124"/>
      <c r="H21" s="177" t="s">
        <v>672</v>
      </c>
      <c r="I21" s="178"/>
      <c r="J21" s="107">
        <f t="shared" si="0"/>
        <v>2150</v>
      </c>
      <c r="K21" s="107">
        <v>1300</v>
      </c>
      <c r="L21" s="119">
        <v>850</v>
      </c>
      <c r="M21" s="84"/>
    </row>
    <row r="22" spans="1:13" s="121" customFormat="1" ht="24.75" customHeight="1" x14ac:dyDescent="0.2">
      <c r="A22" s="177" t="s">
        <v>673</v>
      </c>
      <c r="B22" s="178"/>
      <c r="C22" s="107">
        <f t="shared" si="3"/>
        <v>6450</v>
      </c>
      <c r="D22" s="107">
        <v>2250</v>
      </c>
      <c r="E22" s="119">
        <v>4200</v>
      </c>
      <c r="F22" s="84"/>
      <c r="G22" s="124"/>
      <c r="H22" s="177" t="s">
        <v>838</v>
      </c>
      <c r="I22" s="178"/>
      <c r="J22" s="107">
        <f t="shared" si="0"/>
        <v>4000</v>
      </c>
      <c r="K22" s="107">
        <v>1900</v>
      </c>
      <c r="L22" s="119">
        <v>2100</v>
      </c>
      <c r="M22" s="84"/>
    </row>
    <row r="23" spans="1:13" s="121" customFormat="1" ht="24.75" customHeight="1" x14ac:dyDescent="0.2">
      <c r="A23" s="177" t="s">
        <v>674</v>
      </c>
      <c r="B23" s="178"/>
      <c r="C23" s="107">
        <f t="shared" si="3"/>
        <v>4750</v>
      </c>
      <c r="D23" s="107">
        <v>1900</v>
      </c>
      <c r="E23" s="119">
        <v>2850</v>
      </c>
      <c r="F23" s="84"/>
      <c r="G23" s="124"/>
      <c r="H23" s="177"/>
      <c r="I23" s="178"/>
      <c r="J23" s="107"/>
      <c r="K23" s="107"/>
      <c r="L23" s="119"/>
      <c r="M23" s="84"/>
    </row>
    <row r="24" spans="1:13" s="121" customFormat="1" ht="24.75" customHeight="1" x14ac:dyDescent="0.2">
      <c r="A24" s="177"/>
      <c r="B24" s="178"/>
      <c r="C24" s="107"/>
      <c r="D24" s="107"/>
      <c r="E24" s="119"/>
      <c r="F24" s="84"/>
      <c r="G24" s="124"/>
      <c r="H24" s="177"/>
      <c r="I24" s="178"/>
      <c r="J24" s="107">
        <f t="shared" si="0"/>
        <v>0</v>
      </c>
      <c r="K24" s="107"/>
      <c r="L24" s="119">
        <v>0</v>
      </c>
      <c r="M24" s="84"/>
    </row>
    <row r="25" spans="1:13" s="121" customFormat="1" ht="24.75" customHeight="1" x14ac:dyDescent="0.2">
      <c r="A25" s="177"/>
      <c r="B25" s="178"/>
      <c r="C25" s="107">
        <f t="shared" si="3"/>
        <v>0</v>
      </c>
      <c r="D25" s="107"/>
      <c r="E25" s="119">
        <v>0</v>
      </c>
      <c r="F25" s="84"/>
      <c r="G25" s="124"/>
      <c r="H25" s="177"/>
      <c r="I25" s="178"/>
      <c r="J25" s="107">
        <f t="shared" si="0"/>
        <v>0</v>
      </c>
      <c r="K25" s="107"/>
      <c r="L25" s="119">
        <v>0</v>
      </c>
      <c r="M25" s="84"/>
    </row>
    <row r="26" spans="1:13" s="121" customFormat="1" ht="24.75" customHeight="1" x14ac:dyDescent="0.2">
      <c r="A26" s="177" t="s">
        <v>35</v>
      </c>
      <c r="B26" s="178"/>
      <c r="C26" s="107">
        <f t="shared" si="3"/>
        <v>17050</v>
      </c>
      <c r="D26" s="107">
        <f>SUM(D21:D25)</f>
        <v>5950</v>
      </c>
      <c r="E26" s="119">
        <f>SUM(E21:E25)</f>
        <v>11100</v>
      </c>
      <c r="F26" s="86">
        <f>SUM(F21:F25)</f>
        <v>0</v>
      </c>
      <c r="G26" s="124"/>
      <c r="H26" s="177"/>
      <c r="I26" s="178"/>
      <c r="J26" s="107">
        <f t="shared" si="0"/>
        <v>0</v>
      </c>
      <c r="K26" s="107"/>
      <c r="L26" s="119">
        <v>0</v>
      </c>
      <c r="M26" s="84"/>
    </row>
    <row r="27" spans="1:13" s="121" customFormat="1" ht="24.75" customHeight="1" x14ac:dyDescent="0.2">
      <c r="G27" s="124"/>
      <c r="H27" s="177"/>
      <c r="I27" s="178"/>
      <c r="J27" s="107">
        <f t="shared" si="0"/>
        <v>0</v>
      </c>
      <c r="K27" s="107"/>
      <c r="L27" s="119">
        <v>0</v>
      </c>
      <c r="M27" s="84"/>
    </row>
    <row r="28" spans="1:13" s="121" customFormat="1" ht="24.75" customHeight="1" x14ac:dyDescent="0.2">
      <c r="A28" s="213" t="s">
        <v>675</v>
      </c>
      <c r="B28" s="213"/>
      <c r="G28" s="124"/>
      <c r="H28" s="177" t="s">
        <v>35</v>
      </c>
      <c r="I28" s="178"/>
      <c r="J28" s="107">
        <f t="shared" si="0"/>
        <v>66300</v>
      </c>
      <c r="K28" s="107">
        <f>SUM(K8:K27)</f>
        <v>27950</v>
      </c>
      <c r="L28" s="119">
        <f>SUM(L8:L27)</f>
        <v>38350</v>
      </c>
      <c r="M28" s="86">
        <f>SUM(M8:M27)</f>
        <v>0</v>
      </c>
    </row>
    <row r="29" spans="1:13" s="121" customFormat="1" ht="24.75" customHeight="1" x14ac:dyDescent="0.2">
      <c r="A29" s="177" t="s">
        <v>31</v>
      </c>
      <c r="B29" s="178"/>
      <c r="C29" s="117" t="s">
        <v>32</v>
      </c>
      <c r="D29" s="117" t="s">
        <v>19</v>
      </c>
      <c r="E29" s="118" t="s">
        <v>33</v>
      </c>
      <c r="F29" s="82" t="s">
        <v>34</v>
      </c>
      <c r="G29" s="124"/>
    </row>
    <row r="30" spans="1:13" s="121" customFormat="1" ht="24.75" customHeight="1" x14ac:dyDescent="0.2">
      <c r="A30" s="177" t="s">
        <v>676</v>
      </c>
      <c r="B30" s="178"/>
      <c r="C30" s="107">
        <f t="shared" ref="C30:C39" si="4">SUM(D30:E30)</f>
        <v>2450</v>
      </c>
      <c r="D30" s="107">
        <v>1200</v>
      </c>
      <c r="E30" s="119">
        <v>1250</v>
      </c>
      <c r="F30" s="84"/>
      <c r="G30" s="124"/>
      <c r="H30" s="213" t="s">
        <v>677</v>
      </c>
      <c r="I30" s="213"/>
    </row>
    <row r="31" spans="1:13" s="121" customFormat="1" ht="24.75" customHeight="1" x14ac:dyDescent="0.2">
      <c r="A31" s="177" t="s">
        <v>678</v>
      </c>
      <c r="B31" s="178"/>
      <c r="C31" s="107">
        <f t="shared" si="4"/>
        <v>5450</v>
      </c>
      <c r="D31" s="107">
        <v>2450</v>
      </c>
      <c r="E31" s="119">
        <v>3000</v>
      </c>
      <c r="F31" s="84"/>
      <c r="G31" s="124"/>
      <c r="H31" s="177" t="s">
        <v>31</v>
      </c>
      <c r="I31" s="178"/>
      <c r="J31" s="117" t="s">
        <v>32</v>
      </c>
      <c r="K31" s="117" t="s">
        <v>19</v>
      </c>
      <c r="L31" s="118" t="s">
        <v>33</v>
      </c>
      <c r="M31" s="82" t="s">
        <v>34</v>
      </c>
    </row>
    <row r="32" spans="1:13" s="121" customFormat="1" ht="24.75" customHeight="1" x14ac:dyDescent="0.2">
      <c r="A32" s="177" t="s">
        <v>679</v>
      </c>
      <c r="B32" s="178"/>
      <c r="C32" s="107">
        <f t="shared" si="4"/>
        <v>4400</v>
      </c>
      <c r="D32" s="107">
        <v>1950</v>
      </c>
      <c r="E32" s="119">
        <v>2450</v>
      </c>
      <c r="F32" s="84"/>
      <c r="G32" s="124"/>
      <c r="H32" s="177" t="s">
        <v>680</v>
      </c>
      <c r="I32" s="178"/>
      <c r="J32" s="107">
        <f t="shared" ref="J32:J39" si="5">SUM(K32:L32)</f>
        <v>9700</v>
      </c>
      <c r="K32" s="107">
        <v>3900</v>
      </c>
      <c r="L32" s="119">
        <v>5800</v>
      </c>
      <c r="M32" s="84"/>
    </row>
    <row r="33" spans="1:13" s="121" customFormat="1" ht="24.75" customHeight="1" x14ac:dyDescent="0.2">
      <c r="A33" s="177" t="s">
        <v>681</v>
      </c>
      <c r="B33" s="178"/>
      <c r="C33" s="107">
        <f t="shared" si="4"/>
        <v>4100</v>
      </c>
      <c r="D33" s="107">
        <v>1900</v>
      </c>
      <c r="E33" s="119">
        <v>2200</v>
      </c>
      <c r="F33" s="84"/>
      <c r="G33" s="124"/>
      <c r="H33" s="177" t="s">
        <v>682</v>
      </c>
      <c r="I33" s="178"/>
      <c r="J33" s="107">
        <f t="shared" si="5"/>
        <v>5000</v>
      </c>
      <c r="K33" s="107">
        <v>1650</v>
      </c>
      <c r="L33" s="119">
        <v>3350</v>
      </c>
      <c r="M33" s="84"/>
    </row>
    <row r="34" spans="1:13" s="121" customFormat="1" ht="24.75" customHeight="1" x14ac:dyDescent="0.2">
      <c r="A34" s="177" t="s">
        <v>683</v>
      </c>
      <c r="B34" s="178"/>
      <c r="C34" s="107">
        <f t="shared" si="4"/>
        <v>5000</v>
      </c>
      <c r="D34" s="107">
        <v>2450</v>
      </c>
      <c r="E34" s="119">
        <v>2550</v>
      </c>
      <c r="F34" s="84"/>
      <c r="G34" s="124"/>
      <c r="H34" s="177" t="s">
        <v>684</v>
      </c>
      <c r="I34" s="178"/>
      <c r="J34" s="107">
        <f t="shared" si="5"/>
        <v>4100</v>
      </c>
      <c r="K34" s="107">
        <v>1600</v>
      </c>
      <c r="L34" s="119">
        <v>2500</v>
      </c>
      <c r="M34" s="84"/>
    </row>
    <row r="35" spans="1:13" s="121" customFormat="1" ht="24.75" customHeight="1" x14ac:dyDescent="0.2">
      <c r="A35" s="177" t="s">
        <v>685</v>
      </c>
      <c r="B35" s="178"/>
      <c r="C35" s="107">
        <f t="shared" si="4"/>
        <v>3450</v>
      </c>
      <c r="D35" s="107">
        <v>1550</v>
      </c>
      <c r="E35" s="119">
        <v>1900</v>
      </c>
      <c r="F35" s="84"/>
      <c r="G35" s="124"/>
      <c r="H35" s="177" t="s">
        <v>686</v>
      </c>
      <c r="I35" s="178"/>
      <c r="J35" s="107">
        <f t="shared" si="5"/>
        <v>4500</v>
      </c>
      <c r="K35" s="107">
        <v>1200</v>
      </c>
      <c r="L35" s="119">
        <v>3300</v>
      </c>
      <c r="M35" s="84"/>
    </row>
    <row r="36" spans="1:13" s="121" customFormat="1" ht="24.75" customHeight="1" x14ac:dyDescent="0.2">
      <c r="A36" s="177"/>
      <c r="B36" s="178"/>
      <c r="C36" s="107">
        <f t="shared" si="4"/>
        <v>0</v>
      </c>
      <c r="D36" s="107"/>
      <c r="E36" s="119"/>
      <c r="F36" s="84"/>
      <c r="G36" s="124"/>
      <c r="H36" s="177" t="s">
        <v>687</v>
      </c>
      <c r="I36" s="178"/>
      <c r="J36" s="107">
        <f t="shared" si="5"/>
        <v>2550</v>
      </c>
      <c r="K36" s="107">
        <v>850</v>
      </c>
      <c r="L36" s="119">
        <v>1700</v>
      </c>
      <c r="M36" s="84"/>
    </row>
    <row r="37" spans="1:13" s="121" customFormat="1" ht="24.75" customHeight="1" x14ac:dyDescent="0.2">
      <c r="A37" s="177"/>
      <c r="B37" s="178"/>
      <c r="C37" s="107">
        <f t="shared" si="4"/>
        <v>0</v>
      </c>
      <c r="D37" s="107"/>
      <c r="E37" s="119"/>
      <c r="F37" s="84"/>
      <c r="G37" s="124"/>
      <c r="H37" s="177" t="s">
        <v>688</v>
      </c>
      <c r="I37" s="178"/>
      <c r="J37" s="107">
        <v>2800</v>
      </c>
      <c r="K37" s="107">
        <v>900</v>
      </c>
      <c r="L37" s="119">
        <v>1900</v>
      </c>
      <c r="M37" s="84"/>
    </row>
    <row r="38" spans="1:13" s="124" customFormat="1" ht="24.75" customHeight="1" x14ac:dyDescent="0.2">
      <c r="A38" s="177"/>
      <c r="B38" s="178"/>
      <c r="C38" s="107">
        <f t="shared" si="4"/>
        <v>0</v>
      </c>
      <c r="D38" s="107"/>
      <c r="E38" s="119">
        <v>0</v>
      </c>
      <c r="F38" s="84"/>
      <c r="H38" s="177"/>
      <c r="I38" s="178"/>
      <c r="J38" s="107"/>
      <c r="K38" s="107"/>
      <c r="L38" s="119"/>
      <c r="M38" s="84"/>
    </row>
    <row r="39" spans="1:13" s="124" customFormat="1" ht="24.75" customHeight="1" x14ac:dyDescent="0.2">
      <c r="A39" s="177" t="s">
        <v>35</v>
      </c>
      <c r="B39" s="178"/>
      <c r="C39" s="107">
        <f t="shared" si="4"/>
        <v>24850</v>
      </c>
      <c r="D39" s="107">
        <f>SUM(D30:D38)</f>
        <v>11500</v>
      </c>
      <c r="E39" s="119">
        <f>SUM(E30:E38)</f>
        <v>13350</v>
      </c>
      <c r="F39" s="86">
        <f>SUM(F30:F38)</f>
        <v>0</v>
      </c>
      <c r="H39" s="177" t="s">
        <v>35</v>
      </c>
      <c r="I39" s="178"/>
      <c r="J39" s="107">
        <f t="shared" si="5"/>
        <v>28650</v>
      </c>
      <c r="K39" s="107">
        <f>SUM(K32:K38)</f>
        <v>10100</v>
      </c>
      <c r="L39" s="119">
        <f>SUM(L32:L38)</f>
        <v>18550</v>
      </c>
      <c r="M39" s="86">
        <f>SUM(M32:M38)</f>
        <v>0</v>
      </c>
    </row>
    <row r="40" spans="1:13" customFormat="1" ht="24.75" customHeight="1" x14ac:dyDescent="0.15">
      <c r="A40" s="11"/>
      <c r="B40" s="11"/>
      <c r="C40" s="11"/>
      <c r="D40" s="11"/>
      <c r="E40" s="11"/>
      <c r="F40" s="11"/>
      <c r="G40" s="2"/>
      <c r="H40" s="11"/>
      <c r="I40" s="11"/>
      <c r="K40" s="42"/>
      <c r="L40" s="206" t="s">
        <v>55</v>
      </c>
      <c r="M40" s="206"/>
    </row>
    <row r="41" spans="1:13" customFormat="1" ht="24.75" customHeight="1" x14ac:dyDescent="0.15">
      <c r="A41" s="11"/>
      <c r="B41" s="11"/>
      <c r="C41" s="11"/>
      <c r="D41" s="11"/>
      <c r="E41" s="11"/>
      <c r="F41" s="11"/>
      <c r="G41" s="2"/>
      <c r="H41" s="11"/>
      <c r="I41" s="11"/>
      <c r="J41" s="11"/>
      <c r="K41" s="43" t="s">
        <v>37</v>
      </c>
      <c r="L41" s="179" t="str">
        <f>三河地区!E25</f>
        <v>２０２５年５月</v>
      </c>
      <c r="M41" s="179"/>
    </row>
    <row r="42" spans="1:13" ht="24.75" customHeight="1" x14ac:dyDescent="0.15"/>
    <row r="43" spans="1:13" ht="24.75" customHeight="1" x14ac:dyDescent="0.15">
      <c r="A43" s="165"/>
      <c r="B43" s="165"/>
    </row>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row r="65" ht="24.75" customHeight="1" x14ac:dyDescent="0.15"/>
    <row r="66" ht="24.75" customHeight="1" x14ac:dyDescent="0.15"/>
    <row r="67" ht="24.75" customHeight="1" x14ac:dyDescent="0.15"/>
    <row r="68" ht="24.75" customHeight="1" x14ac:dyDescent="0.15"/>
    <row r="69" ht="24.75" customHeight="1" x14ac:dyDescent="0.15"/>
  </sheetData>
  <mergeCells count="78">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8:B8"/>
    <mergeCell ref="H8:I8"/>
    <mergeCell ref="A9:B9"/>
    <mergeCell ref="H9:I9"/>
    <mergeCell ref="A10:B10"/>
    <mergeCell ref="H10:I10"/>
    <mergeCell ref="A11:B11"/>
    <mergeCell ref="H11:I11"/>
    <mergeCell ref="A12:B12"/>
    <mergeCell ref="H12:I12"/>
    <mergeCell ref="A13:B13"/>
    <mergeCell ref="H13:I13"/>
    <mergeCell ref="A20:B20"/>
    <mergeCell ref="H20:I20"/>
    <mergeCell ref="A14:B14"/>
    <mergeCell ref="H14:I14"/>
    <mergeCell ref="A15:B15"/>
    <mergeCell ref="H15:I15"/>
    <mergeCell ref="A16:B16"/>
    <mergeCell ref="H16:I16"/>
    <mergeCell ref="A17:B17"/>
    <mergeCell ref="H17:I17"/>
    <mergeCell ref="H18:I18"/>
    <mergeCell ref="A19:B19"/>
    <mergeCell ref="H19:I19"/>
    <mergeCell ref="A21:B21"/>
    <mergeCell ref="H21:I21"/>
    <mergeCell ref="A22:B22"/>
    <mergeCell ref="H22:I22"/>
    <mergeCell ref="A23:B23"/>
    <mergeCell ref="H23:I23"/>
    <mergeCell ref="A24:B24"/>
    <mergeCell ref="H24:I24"/>
    <mergeCell ref="A25:B25"/>
    <mergeCell ref="H25:I25"/>
    <mergeCell ref="A26:B26"/>
    <mergeCell ref="H26:I26"/>
    <mergeCell ref="H27:I27"/>
    <mergeCell ref="A28:B28"/>
    <mergeCell ref="H28:I28"/>
    <mergeCell ref="A29:B29"/>
    <mergeCell ref="A30:B30"/>
    <mergeCell ref="H30:I30"/>
    <mergeCell ref="A31:B31"/>
    <mergeCell ref="H31:I31"/>
    <mergeCell ref="A32:B32"/>
    <mergeCell ref="H32:I32"/>
    <mergeCell ref="A33:B33"/>
    <mergeCell ref="H33:I33"/>
    <mergeCell ref="A34:B34"/>
    <mergeCell ref="H34:I34"/>
    <mergeCell ref="A35:B35"/>
    <mergeCell ref="H35:I35"/>
    <mergeCell ref="A36:B36"/>
    <mergeCell ref="H36:I36"/>
    <mergeCell ref="L40:M40"/>
    <mergeCell ref="L41:M41"/>
    <mergeCell ref="A37:B37"/>
    <mergeCell ref="H37:I37"/>
    <mergeCell ref="A38:B38"/>
    <mergeCell ref="H38:I38"/>
    <mergeCell ref="A39:B39"/>
    <mergeCell ref="H39:I39"/>
  </mergeCells>
  <phoneticPr fontId="2"/>
  <printOptions horizontalCentered="1" verticalCentered="1"/>
  <pageMargins left="0.35433070866141736" right="0.39370078740157483" top="0.6" bottom="0.6" header="0.51181102362204722" footer="0.43307086614173229"/>
  <pageSetup paperSize="9" scale="70" orientation="portrait" horizontalDpi="4294967292" verticalDpi="4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30FE1-9047-458F-8B71-8DA4B1F14F9E}">
  <sheetPr>
    <pageSetUpPr fitToPage="1"/>
  </sheetPr>
  <dimension ref="A1:M64"/>
  <sheetViews>
    <sheetView showZeros="0" zoomScale="75" zoomScaleNormal="100" zoomScaleSheetLayoutView="100" workbookViewId="0">
      <selection sqref="A1:M1"/>
    </sheetView>
  </sheetViews>
  <sheetFormatPr defaultColWidth="10.625" defaultRowHeight="19.5" customHeight="1" x14ac:dyDescent="0.15"/>
  <cols>
    <col min="1" max="16384" width="10.625" style="2"/>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三河地区!B1</f>
        <v>　　月　　日（　　）</v>
      </c>
      <c r="C2" s="184"/>
      <c r="D2" s="72" t="s">
        <v>22</v>
      </c>
      <c r="E2" s="185">
        <f>三河地区!D1</f>
        <v>0</v>
      </c>
      <c r="F2" s="185"/>
      <c r="G2" s="186"/>
      <c r="H2" s="72" t="s">
        <v>23</v>
      </c>
      <c r="I2" s="187">
        <f>三河地区!B3</f>
        <v>0</v>
      </c>
      <c r="J2" s="188"/>
      <c r="K2" s="199" t="s">
        <v>24</v>
      </c>
      <c r="L2" s="189">
        <f>三河地区!D3</f>
        <v>0</v>
      </c>
      <c r="M2" s="190"/>
    </row>
    <row r="3" spans="1:13" s="9" customFormat="1" ht="31.5" customHeight="1" thickBot="1" x14ac:dyDescent="0.25">
      <c r="A3" s="73" t="s">
        <v>25</v>
      </c>
      <c r="B3" s="193" t="str">
        <f>三河地区!B2</f>
        <v>　　月　　日（　　）</v>
      </c>
      <c r="C3" s="194"/>
      <c r="D3" s="74" t="s">
        <v>26</v>
      </c>
      <c r="E3" s="195">
        <f>三河地区!D2</f>
        <v>0</v>
      </c>
      <c r="F3" s="195"/>
      <c r="G3" s="196"/>
      <c r="H3" s="74" t="s">
        <v>27</v>
      </c>
      <c r="I3" s="197">
        <f>M25+M42</f>
        <v>0</v>
      </c>
      <c r="J3" s="198"/>
      <c r="K3" s="200"/>
      <c r="L3" s="191"/>
      <c r="M3" s="192"/>
    </row>
    <row r="4" spans="1:13" s="23" customFormat="1" ht="17.25" customHeight="1" x14ac:dyDescent="0.15">
      <c r="A4" s="181" t="s">
        <v>646</v>
      </c>
      <c r="B4" s="181"/>
      <c r="C4" s="181"/>
      <c r="D4" s="181"/>
      <c r="E4" s="181"/>
      <c r="F4" s="181"/>
      <c r="G4" s="181"/>
      <c r="H4" s="181"/>
      <c r="I4" s="181"/>
      <c r="J4" s="181"/>
      <c r="K4" s="181"/>
    </row>
    <row r="5" spans="1:13" s="23" customFormat="1" ht="17.25" customHeight="1" x14ac:dyDescent="0.15">
      <c r="A5" s="181" t="s">
        <v>28</v>
      </c>
      <c r="B5" s="181"/>
      <c r="C5" s="181"/>
      <c r="D5" s="181"/>
      <c r="E5" s="181"/>
      <c r="F5" s="181"/>
      <c r="G5" s="181"/>
      <c r="H5" s="181"/>
      <c r="I5" s="181"/>
      <c r="J5" s="181"/>
      <c r="K5" s="181"/>
    </row>
    <row r="6" spans="1:13" customFormat="1" ht="24.75" customHeight="1" x14ac:dyDescent="0.15">
      <c r="A6" s="213" t="s">
        <v>689</v>
      </c>
      <c r="B6" s="213"/>
      <c r="C6" s="5"/>
      <c r="D6" s="5"/>
      <c r="E6" s="5"/>
      <c r="F6" s="5"/>
      <c r="H6" s="213" t="s">
        <v>635</v>
      </c>
      <c r="I6" s="213"/>
      <c r="J6" s="5"/>
      <c r="K6" s="5"/>
      <c r="L6" s="5"/>
    </row>
    <row r="7" spans="1:13" s="120" customFormat="1" ht="24.75" customHeight="1" x14ac:dyDescent="0.2">
      <c r="A7" s="177" t="s">
        <v>31</v>
      </c>
      <c r="B7" s="178"/>
      <c r="C7" s="117" t="s">
        <v>32</v>
      </c>
      <c r="D7" s="117" t="s">
        <v>19</v>
      </c>
      <c r="E7" s="118" t="s">
        <v>33</v>
      </c>
      <c r="F7" s="82" t="s">
        <v>34</v>
      </c>
      <c r="H7" s="177" t="s">
        <v>31</v>
      </c>
      <c r="I7" s="178"/>
      <c r="J7" s="117" t="s">
        <v>32</v>
      </c>
      <c r="K7" s="117" t="s">
        <v>19</v>
      </c>
      <c r="L7" s="118" t="s">
        <v>33</v>
      </c>
      <c r="M7" s="82" t="s">
        <v>34</v>
      </c>
    </row>
    <row r="8" spans="1:13" s="120" customFormat="1" ht="24.75" customHeight="1" x14ac:dyDescent="0.2">
      <c r="A8" s="177" t="s">
        <v>690</v>
      </c>
      <c r="B8" s="178"/>
      <c r="C8" s="107">
        <f>SUM(D8:E8)</f>
        <v>7200</v>
      </c>
      <c r="D8" s="107">
        <v>2300</v>
      </c>
      <c r="E8" s="119">
        <v>4900</v>
      </c>
      <c r="F8" s="84"/>
      <c r="H8" s="177" t="s">
        <v>691</v>
      </c>
      <c r="I8" s="178"/>
      <c r="J8" s="107">
        <f t="shared" ref="J8:J17" si="0">SUM(K8:L8)</f>
        <v>3400</v>
      </c>
      <c r="K8" s="107">
        <v>1650</v>
      </c>
      <c r="L8" s="119">
        <v>1750</v>
      </c>
      <c r="M8" s="84"/>
    </row>
    <row r="9" spans="1:13" s="120" customFormat="1" ht="24.75" customHeight="1" x14ac:dyDescent="0.2">
      <c r="A9" s="177" t="s">
        <v>693</v>
      </c>
      <c r="B9" s="178"/>
      <c r="C9" s="107">
        <f t="shared" ref="C9:C42" si="1">SUM(D9:E9)</f>
        <v>5400</v>
      </c>
      <c r="D9" s="107">
        <v>1950</v>
      </c>
      <c r="E9" s="119">
        <v>3450</v>
      </c>
      <c r="F9" s="84"/>
      <c r="H9" s="177" t="s">
        <v>692</v>
      </c>
      <c r="I9" s="178"/>
      <c r="J9" s="107">
        <f t="shared" si="0"/>
        <v>2900</v>
      </c>
      <c r="K9" s="107">
        <v>1500</v>
      </c>
      <c r="L9" s="119">
        <v>1400</v>
      </c>
      <c r="M9" s="84"/>
    </row>
    <row r="10" spans="1:13" s="120" customFormat="1" ht="24.75" customHeight="1" x14ac:dyDescent="0.2">
      <c r="A10" s="177" t="s">
        <v>695</v>
      </c>
      <c r="B10" s="178"/>
      <c r="C10" s="107">
        <f t="shared" si="1"/>
        <v>2800</v>
      </c>
      <c r="D10" s="107">
        <v>1050</v>
      </c>
      <c r="E10" s="119">
        <v>1750</v>
      </c>
      <c r="F10" s="84"/>
      <c r="H10" s="177" t="s">
        <v>694</v>
      </c>
      <c r="I10" s="178"/>
      <c r="J10" s="107">
        <f t="shared" si="0"/>
        <v>750</v>
      </c>
      <c r="K10" s="107">
        <v>750</v>
      </c>
      <c r="L10" s="142">
        <v>0</v>
      </c>
      <c r="M10" s="84"/>
    </row>
    <row r="11" spans="1:13" s="120" customFormat="1" ht="24.75" customHeight="1" x14ac:dyDescent="0.2">
      <c r="A11" s="177" t="s">
        <v>697</v>
      </c>
      <c r="B11" s="178"/>
      <c r="C11" s="107">
        <f t="shared" si="1"/>
        <v>3850</v>
      </c>
      <c r="D11" s="107">
        <v>1400</v>
      </c>
      <c r="E11" s="119">
        <v>2450</v>
      </c>
      <c r="F11" s="84"/>
      <c r="H11" s="177" t="s">
        <v>696</v>
      </c>
      <c r="I11" s="178"/>
      <c r="J11" s="107">
        <f t="shared" si="0"/>
        <v>3000</v>
      </c>
      <c r="K11" s="107">
        <v>1950</v>
      </c>
      <c r="L11" s="119">
        <v>1050</v>
      </c>
      <c r="M11" s="84"/>
    </row>
    <row r="12" spans="1:13" s="120" customFormat="1" ht="24.75" customHeight="1" x14ac:dyDescent="0.2">
      <c r="A12" s="177" t="s">
        <v>699</v>
      </c>
      <c r="B12" s="178"/>
      <c r="C12" s="107">
        <f t="shared" si="1"/>
        <v>5600</v>
      </c>
      <c r="D12" s="107">
        <v>2450</v>
      </c>
      <c r="E12" s="119">
        <v>3150</v>
      </c>
      <c r="F12" s="84"/>
      <c r="H12" s="177" t="s">
        <v>698</v>
      </c>
      <c r="I12" s="178"/>
      <c r="J12" s="107">
        <f t="shared" si="0"/>
        <v>950</v>
      </c>
      <c r="K12" s="107">
        <v>950</v>
      </c>
      <c r="L12" s="142">
        <v>0</v>
      </c>
      <c r="M12" s="84"/>
    </row>
    <row r="13" spans="1:13" s="120" customFormat="1" ht="24.75" customHeight="1" x14ac:dyDescent="0.2">
      <c r="A13" s="177" t="s">
        <v>701</v>
      </c>
      <c r="B13" s="178"/>
      <c r="C13" s="107">
        <f t="shared" si="1"/>
        <v>4800</v>
      </c>
      <c r="D13" s="107">
        <v>1850</v>
      </c>
      <c r="E13" s="119">
        <v>2950</v>
      </c>
      <c r="F13" s="84"/>
      <c r="H13" s="177" t="s">
        <v>700</v>
      </c>
      <c r="I13" s="178"/>
      <c r="J13" s="107">
        <f t="shared" si="0"/>
        <v>400</v>
      </c>
      <c r="K13" s="107">
        <v>400</v>
      </c>
      <c r="L13" s="142">
        <v>0</v>
      </c>
      <c r="M13" s="84"/>
    </row>
    <row r="14" spans="1:13" s="120" customFormat="1" ht="24.75" customHeight="1" x14ac:dyDescent="0.2">
      <c r="A14" s="177" t="s">
        <v>703</v>
      </c>
      <c r="B14" s="178"/>
      <c r="C14" s="107">
        <f t="shared" si="1"/>
        <v>4100</v>
      </c>
      <c r="D14" s="107">
        <v>1550</v>
      </c>
      <c r="E14" s="119">
        <v>2550</v>
      </c>
      <c r="F14" s="84"/>
      <c r="H14" s="177" t="s">
        <v>702</v>
      </c>
      <c r="I14" s="178"/>
      <c r="J14" s="107">
        <f t="shared" si="0"/>
        <v>200</v>
      </c>
      <c r="K14" s="107">
        <v>200</v>
      </c>
      <c r="L14" s="142">
        <v>0</v>
      </c>
      <c r="M14" s="84"/>
    </row>
    <row r="15" spans="1:13" s="120" customFormat="1" ht="24.75" customHeight="1" x14ac:dyDescent="0.2">
      <c r="A15" s="177" t="s">
        <v>705</v>
      </c>
      <c r="B15" s="178"/>
      <c r="C15" s="107">
        <f t="shared" si="1"/>
        <v>7600</v>
      </c>
      <c r="D15" s="107">
        <v>2400</v>
      </c>
      <c r="E15" s="119">
        <v>5200</v>
      </c>
      <c r="F15" s="84"/>
      <c r="H15" s="177" t="s">
        <v>704</v>
      </c>
      <c r="I15" s="178"/>
      <c r="J15" s="107">
        <f t="shared" si="0"/>
        <v>550</v>
      </c>
      <c r="K15" s="107">
        <v>550</v>
      </c>
      <c r="L15" s="142">
        <v>0</v>
      </c>
      <c r="M15" s="84"/>
    </row>
    <row r="16" spans="1:13" s="120" customFormat="1" ht="24.75" customHeight="1" x14ac:dyDescent="0.2">
      <c r="A16" s="177" t="s">
        <v>706</v>
      </c>
      <c r="B16" s="178"/>
      <c r="C16" s="107">
        <f t="shared" si="1"/>
        <v>4400</v>
      </c>
      <c r="D16" s="107">
        <v>1400</v>
      </c>
      <c r="E16" s="119">
        <v>3000</v>
      </c>
      <c r="F16" s="84"/>
      <c r="H16" s="177"/>
      <c r="I16" s="178"/>
      <c r="J16" s="107">
        <f t="shared" si="0"/>
        <v>0</v>
      </c>
      <c r="K16" s="107"/>
      <c r="L16" s="119">
        <v>0</v>
      </c>
      <c r="M16" s="84"/>
    </row>
    <row r="17" spans="1:13" s="120" customFormat="1" ht="24.75" customHeight="1" x14ac:dyDescent="0.2">
      <c r="A17" s="177" t="s">
        <v>707</v>
      </c>
      <c r="B17" s="178"/>
      <c r="C17" s="107">
        <f t="shared" si="1"/>
        <v>8000</v>
      </c>
      <c r="D17" s="107">
        <v>4000</v>
      </c>
      <c r="E17" s="119">
        <v>4000</v>
      </c>
      <c r="F17" s="84"/>
      <c r="H17" s="177" t="s">
        <v>35</v>
      </c>
      <c r="I17" s="178"/>
      <c r="J17" s="107">
        <f t="shared" si="0"/>
        <v>12150</v>
      </c>
      <c r="K17" s="107">
        <f>SUM(K8:K16)</f>
        <v>7950</v>
      </c>
      <c r="L17" s="119">
        <f>SUM(L8:L16)</f>
        <v>4200</v>
      </c>
      <c r="M17" s="86">
        <f>SUM(M8:M16)</f>
        <v>0</v>
      </c>
    </row>
    <row r="18" spans="1:13" s="124" customFormat="1" ht="24.75" customHeight="1" x14ac:dyDescent="0.2">
      <c r="A18" s="177" t="s">
        <v>708</v>
      </c>
      <c r="B18" s="178"/>
      <c r="C18" s="107">
        <f t="shared" si="1"/>
        <v>4050</v>
      </c>
      <c r="D18" s="107">
        <v>1700</v>
      </c>
      <c r="E18" s="119">
        <v>2350</v>
      </c>
      <c r="F18" s="84"/>
      <c r="H18" s="177"/>
      <c r="I18" s="178"/>
      <c r="J18" s="107"/>
      <c r="K18" s="107"/>
      <c r="L18" s="119">
        <v>0</v>
      </c>
      <c r="M18" s="84"/>
    </row>
    <row r="19" spans="1:13" s="124" customFormat="1" ht="24.75" customHeight="1" x14ac:dyDescent="0.2">
      <c r="A19" s="177" t="s">
        <v>710</v>
      </c>
      <c r="B19" s="178"/>
      <c r="C19" s="107">
        <f t="shared" si="1"/>
        <v>3900</v>
      </c>
      <c r="D19" s="107">
        <v>1500</v>
      </c>
      <c r="E19" s="119">
        <v>2400</v>
      </c>
      <c r="F19" s="84"/>
      <c r="H19" s="177" t="s">
        <v>709</v>
      </c>
      <c r="I19" s="178"/>
      <c r="J19" s="107">
        <f>SUM(K19:L19)</f>
        <v>1000</v>
      </c>
      <c r="K19" s="107">
        <v>1000</v>
      </c>
      <c r="L19" s="142"/>
      <c r="M19" s="84"/>
    </row>
    <row r="20" spans="1:13" s="124" customFormat="1" ht="24.75" customHeight="1" x14ac:dyDescent="0.2">
      <c r="A20" s="177" t="s">
        <v>711</v>
      </c>
      <c r="B20" s="178"/>
      <c r="C20" s="107">
        <f t="shared" si="1"/>
        <v>12500</v>
      </c>
      <c r="D20" s="107">
        <v>4900</v>
      </c>
      <c r="E20" s="119">
        <v>7600</v>
      </c>
      <c r="F20" s="84"/>
      <c r="H20" s="177"/>
      <c r="I20" s="178"/>
      <c r="J20" s="107">
        <f>SUM(K20:L20)</f>
        <v>0</v>
      </c>
      <c r="K20" s="107"/>
      <c r="L20" s="119"/>
      <c r="M20" s="84"/>
    </row>
    <row r="21" spans="1:13" s="124" customFormat="1" ht="24.75" customHeight="1" x14ac:dyDescent="0.2">
      <c r="A21" s="177" t="s">
        <v>712</v>
      </c>
      <c r="B21" s="178"/>
      <c r="C21" s="107">
        <f t="shared" si="1"/>
        <v>4750</v>
      </c>
      <c r="D21" s="107">
        <v>1600</v>
      </c>
      <c r="E21" s="119">
        <v>3150</v>
      </c>
      <c r="F21" s="84"/>
      <c r="H21" s="177" t="s">
        <v>35</v>
      </c>
      <c r="I21" s="178"/>
      <c r="J21" s="107">
        <f>SUM(K21:L21)</f>
        <v>1000</v>
      </c>
      <c r="K21" s="107">
        <f>SUM(K19:K20)</f>
        <v>1000</v>
      </c>
      <c r="L21" s="119">
        <f>SUM(L19:L20)</f>
        <v>0</v>
      </c>
      <c r="M21" s="86">
        <f>SUM(M19:M20)</f>
        <v>0</v>
      </c>
    </row>
    <row r="22" spans="1:13" s="124" customFormat="1" ht="24.75" customHeight="1" x14ac:dyDescent="0.2">
      <c r="A22" s="177" t="s">
        <v>713</v>
      </c>
      <c r="B22" s="178"/>
      <c r="C22" s="107">
        <f t="shared" si="1"/>
        <v>2900</v>
      </c>
      <c r="D22" s="107">
        <v>1400</v>
      </c>
      <c r="E22" s="119">
        <v>1500</v>
      </c>
      <c r="F22" s="84"/>
      <c r="H22" s="177"/>
      <c r="I22" s="178"/>
      <c r="J22" s="107"/>
      <c r="K22" s="107"/>
      <c r="L22" s="119">
        <v>0</v>
      </c>
      <c r="M22" s="84"/>
    </row>
    <row r="23" spans="1:13" s="124" customFormat="1" ht="24.75" customHeight="1" x14ac:dyDescent="0.2">
      <c r="A23" s="177" t="s">
        <v>715</v>
      </c>
      <c r="B23" s="178"/>
      <c r="C23" s="107">
        <f t="shared" si="1"/>
        <v>3000</v>
      </c>
      <c r="D23" s="107">
        <v>1550</v>
      </c>
      <c r="E23" s="119">
        <v>1450</v>
      </c>
      <c r="F23" s="84"/>
      <c r="H23" s="177" t="s">
        <v>714</v>
      </c>
      <c r="I23" s="178"/>
      <c r="J23" s="107">
        <f>SUM(K23:L23)</f>
        <v>13150</v>
      </c>
      <c r="K23" s="107">
        <f>K17+K21</f>
        <v>8950</v>
      </c>
      <c r="L23" s="119">
        <f>L17+L21</f>
        <v>4200</v>
      </c>
      <c r="M23" s="86">
        <f>M17+M21</f>
        <v>0</v>
      </c>
    </row>
    <row r="24" spans="1:13" s="124" customFormat="1" ht="24.75" customHeight="1" x14ac:dyDescent="0.2">
      <c r="A24" s="177" t="s">
        <v>716</v>
      </c>
      <c r="B24" s="178"/>
      <c r="C24" s="107">
        <f t="shared" si="1"/>
        <v>2900</v>
      </c>
      <c r="D24" s="107">
        <v>1450</v>
      </c>
      <c r="E24" s="119">
        <v>1450</v>
      </c>
      <c r="F24" s="84"/>
      <c r="H24" s="177"/>
      <c r="I24" s="178"/>
      <c r="J24" s="107">
        <f>SUM(K24:L24)</f>
        <v>0</v>
      </c>
      <c r="K24" s="107"/>
      <c r="L24" s="119">
        <v>0</v>
      </c>
      <c r="M24" s="84"/>
    </row>
    <row r="25" spans="1:13" s="124" customFormat="1" ht="24.75" customHeight="1" x14ac:dyDescent="0.2">
      <c r="A25" s="177" t="s">
        <v>717</v>
      </c>
      <c r="B25" s="178"/>
      <c r="C25" s="107">
        <f t="shared" si="1"/>
        <v>7700</v>
      </c>
      <c r="D25" s="107">
        <v>3150</v>
      </c>
      <c r="E25" s="119">
        <v>4550</v>
      </c>
      <c r="F25" s="84"/>
      <c r="H25" s="177" t="s">
        <v>18</v>
      </c>
      <c r="I25" s="178"/>
      <c r="J25" s="107">
        <f>SUM(K25:L25)</f>
        <v>146950</v>
      </c>
      <c r="K25" s="107">
        <f>D42+K23</f>
        <v>63600</v>
      </c>
      <c r="L25" s="119">
        <f>E42+L23</f>
        <v>83350</v>
      </c>
      <c r="M25" s="86">
        <f>F42+M23</f>
        <v>0</v>
      </c>
    </row>
    <row r="26" spans="1:13" s="124" customFormat="1" ht="24.75" customHeight="1" x14ac:dyDescent="0.2">
      <c r="A26" s="177" t="s">
        <v>718</v>
      </c>
      <c r="B26" s="178"/>
      <c r="C26" s="107">
        <f t="shared" si="1"/>
        <v>3750</v>
      </c>
      <c r="D26" s="107">
        <v>1800</v>
      </c>
      <c r="E26" s="119">
        <v>1950</v>
      </c>
      <c r="F26" s="84"/>
    </row>
    <row r="27" spans="1:13" s="124" customFormat="1" ht="24.75" customHeight="1" x14ac:dyDescent="0.2">
      <c r="A27" s="177" t="s">
        <v>719</v>
      </c>
      <c r="B27" s="178"/>
      <c r="C27" s="107">
        <f t="shared" si="1"/>
        <v>3450</v>
      </c>
      <c r="D27" s="107">
        <v>1550</v>
      </c>
      <c r="E27" s="119">
        <v>1900</v>
      </c>
      <c r="F27" s="84"/>
      <c r="H27" s="213" t="s">
        <v>636</v>
      </c>
      <c r="I27" s="213"/>
    </row>
    <row r="28" spans="1:13" s="124" customFormat="1" ht="24.75" customHeight="1" x14ac:dyDescent="0.2">
      <c r="A28" s="177" t="s">
        <v>720</v>
      </c>
      <c r="B28" s="178"/>
      <c r="C28" s="107">
        <f t="shared" si="1"/>
        <v>6950</v>
      </c>
      <c r="D28" s="107">
        <v>2900</v>
      </c>
      <c r="E28" s="119">
        <v>4050</v>
      </c>
      <c r="F28" s="84"/>
      <c r="H28" s="177" t="s">
        <v>31</v>
      </c>
      <c r="I28" s="178"/>
      <c r="J28" s="117" t="s">
        <v>32</v>
      </c>
      <c r="K28" s="117" t="s">
        <v>19</v>
      </c>
      <c r="L28" s="118" t="s">
        <v>33</v>
      </c>
      <c r="M28" s="82" t="s">
        <v>34</v>
      </c>
    </row>
    <row r="29" spans="1:13" s="124" customFormat="1" ht="24.75" customHeight="1" x14ac:dyDescent="0.2">
      <c r="A29" s="177" t="s">
        <v>722</v>
      </c>
      <c r="B29" s="178"/>
      <c r="C29" s="107">
        <f t="shared" si="1"/>
        <v>4000</v>
      </c>
      <c r="D29" s="107">
        <v>1650</v>
      </c>
      <c r="E29" s="119">
        <v>2350</v>
      </c>
      <c r="F29" s="84"/>
      <c r="H29" s="177" t="s">
        <v>721</v>
      </c>
      <c r="I29" s="178"/>
      <c r="J29" s="107">
        <f t="shared" ref="J29:J42" si="2">SUM(K29:L29)</f>
        <v>7700</v>
      </c>
      <c r="K29" s="107">
        <v>3700</v>
      </c>
      <c r="L29" s="119">
        <v>4000</v>
      </c>
      <c r="M29" s="84"/>
    </row>
    <row r="30" spans="1:13" s="124" customFormat="1" ht="24.75" customHeight="1" x14ac:dyDescent="0.2">
      <c r="A30" s="177" t="s">
        <v>724</v>
      </c>
      <c r="B30" s="178"/>
      <c r="C30" s="107">
        <f t="shared" si="1"/>
        <v>11100</v>
      </c>
      <c r="D30" s="107">
        <v>4950</v>
      </c>
      <c r="E30" s="119">
        <v>6150</v>
      </c>
      <c r="F30" s="84"/>
      <c r="H30" s="177" t="s">
        <v>723</v>
      </c>
      <c r="I30" s="178"/>
      <c r="J30" s="107">
        <f t="shared" si="2"/>
        <v>3000</v>
      </c>
      <c r="K30" s="107">
        <v>1350</v>
      </c>
      <c r="L30" s="119">
        <v>1650</v>
      </c>
      <c r="M30" s="84"/>
    </row>
    <row r="31" spans="1:13" s="124" customFormat="1" ht="24.75" customHeight="1" x14ac:dyDescent="0.2">
      <c r="A31" s="177" t="s">
        <v>726</v>
      </c>
      <c r="B31" s="178"/>
      <c r="C31" s="107">
        <f t="shared" si="1"/>
        <v>2950</v>
      </c>
      <c r="D31" s="107">
        <v>1100</v>
      </c>
      <c r="E31" s="119">
        <v>1850</v>
      </c>
      <c r="F31" s="84"/>
      <c r="H31" s="177" t="s">
        <v>725</v>
      </c>
      <c r="I31" s="178"/>
      <c r="J31" s="107">
        <f t="shared" si="2"/>
        <v>9200</v>
      </c>
      <c r="K31" s="107">
        <v>4050</v>
      </c>
      <c r="L31" s="119">
        <v>5150</v>
      </c>
      <c r="M31" s="84"/>
    </row>
    <row r="32" spans="1:13" s="124" customFormat="1" ht="24.75" customHeight="1" x14ac:dyDescent="0.2">
      <c r="A32" s="177" t="s">
        <v>727</v>
      </c>
      <c r="B32" s="178"/>
      <c r="C32" s="107">
        <f t="shared" si="1"/>
        <v>3850</v>
      </c>
      <c r="D32" s="107">
        <v>1450</v>
      </c>
      <c r="E32" s="119">
        <v>2400</v>
      </c>
      <c r="F32" s="84"/>
      <c r="H32" s="177"/>
      <c r="I32" s="178"/>
      <c r="J32" s="107">
        <f t="shared" si="2"/>
        <v>0</v>
      </c>
      <c r="K32" s="107"/>
      <c r="L32" s="119">
        <v>0</v>
      </c>
      <c r="M32" s="84"/>
    </row>
    <row r="33" spans="1:13" s="124" customFormat="1" ht="24.75" customHeight="1" x14ac:dyDescent="0.2">
      <c r="A33" s="177" t="s">
        <v>728</v>
      </c>
      <c r="B33" s="178"/>
      <c r="C33" s="107">
        <f t="shared" si="1"/>
        <v>2300</v>
      </c>
      <c r="D33" s="107">
        <v>1650</v>
      </c>
      <c r="E33" s="119">
        <v>650</v>
      </c>
      <c r="F33" s="84"/>
      <c r="H33" s="177"/>
      <c r="I33" s="178"/>
      <c r="J33" s="107">
        <f t="shared" si="2"/>
        <v>0</v>
      </c>
      <c r="K33" s="107"/>
      <c r="L33" s="119">
        <v>0</v>
      </c>
      <c r="M33" s="84"/>
    </row>
    <row r="34" spans="1:13" s="124" customFormat="1" ht="24.75" customHeight="1" x14ac:dyDescent="0.2">
      <c r="A34" s="177"/>
      <c r="B34" s="178"/>
      <c r="C34" s="107"/>
      <c r="D34" s="107"/>
      <c r="E34" s="119"/>
      <c r="F34" s="84"/>
      <c r="H34" s="177"/>
      <c r="I34" s="178"/>
      <c r="J34" s="107">
        <f t="shared" si="2"/>
        <v>0</v>
      </c>
      <c r="K34" s="107"/>
      <c r="L34" s="119">
        <v>0</v>
      </c>
      <c r="M34" s="84"/>
    </row>
    <row r="35" spans="1:13" s="124" customFormat="1" ht="24.75" customHeight="1" x14ac:dyDescent="0.2">
      <c r="A35" s="177"/>
      <c r="B35" s="178"/>
      <c r="C35" s="107"/>
      <c r="D35" s="107"/>
      <c r="E35" s="119"/>
      <c r="F35" s="84"/>
      <c r="H35" s="177"/>
      <c r="I35" s="178"/>
      <c r="J35" s="107">
        <f t="shared" si="2"/>
        <v>0</v>
      </c>
      <c r="K35" s="107"/>
      <c r="L35" s="119">
        <v>0</v>
      </c>
      <c r="M35" s="84"/>
    </row>
    <row r="36" spans="1:13" s="124" customFormat="1" ht="24.75" customHeight="1" x14ac:dyDescent="0.2">
      <c r="A36" s="177"/>
      <c r="B36" s="178"/>
      <c r="C36" s="107"/>
      <c r="D36" s="107"/>
      <c r="E36" s="119"/>
      <c r="F36" s="84"/>
      <c r="H36" s="177"/>
      <c r="I36" s="178"/>
      <c r="J36" s="107">
        <f t="shared" si="2"/>
        <v>0</v>
      </c>
      <c r="K36" s="107"/>
      <c r="L36" s="119">
        <v>0</v>
      </c>
      <c r="M36" s="84"/>
    </row>
    <row r="37" spans="1:13" s="124" customFormat="1" ht="24.75" customHeight="1" x14ac:dyDescent="0.2">
      <c r="A37" s="177"/>
      <c r="B37" s="178"/>
      <c r="C37" s="107"/>
      <c r="D37" s="107"/>
      <c r="E37" s="119"/>
      <c r="F37" s="84"/>
      <c r="H37" s="177"/>
      <c r="I37" s="178"/>
      <c r="J37" s="107">
        <f t="shared" si="2"/>
        <v>0</v>
      </c>
      <c r="K37" s="107"/>
      <c r="L37" s="119">
        <v>0</v>
      </c>
      <c r="M37" s="84"/>
    </row>
    <row r="38" spans="1:13" s="124" customFormat="1" ht="24.75" customHeight="1" x14ac:dyDescent="0.2">
      <c r="A38" s="177"/>
      <c r="B38" s="178"/>
      <c r="C38" s="107"/>
      <c r="D38" s="107"/>
      <c r="E38" s="119"/>
      <c r="F38" s="84"/>
      <c r="H38" s="177"/>
      <c r="I38" s="178"/>
      <c r="J38" s="107">
        <f t="shared" si="2"/>
        <v>0</v>
      </c>
      <c r="K38" s="107"/>
      <c r="L38" s="119">
        <v>0</v>
      </c>
      <c r="M38" s="84"/>
    </row>
    <row r="39" spans="1:13" s="124" customFormat="1" ht="24.75" customHeight="1" x14ac:dyDescent="0.2">
      <c r="A39" s="177"/>
      <c r="B39" s="178"/>
      <c r="C39" s="107">
        <f t="shared" si="1"/>
        <v>0</v>
      </c>
      <c r="D39" s="107"/>
      <c r="E39" s="119"/>
      <c r="F39" s="84"/>
      <c r="H39" s="177"/>
      <c r="I39" s="178"/>
      <c r="J39" s="107">
        <f t="shared" si="2"/>
        <v>0</v>
      </c>
      <c r="K39" s="107"/>
      <c r="L39" s="119">
        <v>0</v>
      </c>
      <c r="M39" s="84"/>
    </row>
    <row r="40" spans="1:13" ht="24.75" customHeight="1" x14ac:dyDescent="0.15">
      <c r="A40" s="177"/>
      <c r="B40" s="178"/>
      <c r="C40" s="107">
        <f>SUM(D40:E40)</f>
        <v>0</v>
      </c>
      <c r="D40" s="107"/>
      <c r="E40" s="119"/>
      <c r="F40" s="84"/>
      <c r="H40" s="177"/>
      <c r="I40" s="178"/>
      <c r="J40" s="107">
        <f t="shared" si="2"/>
        <v>0</v>
      </c>
      <c r="K40" s="107"/>
      <c r="L40" s="119">
        <v>0</v>
      </c>
      <c r="M40" s="84"/>
    </row>
    <row r="41" spans="1:13" ht="24.75" customHeight="1" x14ac:dyDescent="0.15">
      <c r="A41" s="177"/>
      <c r="B41" s="178"/>
      <c r="C41" s="107">
        <f t="shared" si="1"/>
        <v>0</v>
      </c>
      <c r="D41" s="107"/>
      <c r="E41" s="119">
        <v>0</v>
      </c>
      <c r="F41" s="84"/>
      <c r="H41" s="177"/>
      <c r="I41" s="178"/>
      <c r="J41" s="107">
        <f t="shared" si="2"/>
        <v>0</v>
      </c>
      <c r="K41" s="107"/>
      <c r="L41" s="119">
        <v>0</v>
      </c>
      <c r="M41" s="84"/>
    </row>
    <row r="42" spans="1:13" ht="24.75" customHeight="1" x14ac:dyDescent="0.15">
      <c r="A42" s="177" t="s">
        <v>35</v>
      </c>
      <c r="B42" s="178"/>
      <c r="C42" s="107">
        <f t="shared" si="1"/>
        <v>133800</v>
      </c>
      <c r="D42" s="107">
        <f>SUM(D8:D41)</f>
        <v>54650</v>
      </c>
      <c r="E42" s="119">
        <f>SUM(E8:E41)</f>
        <v>79150</v>
      </c>
      <c r="F42" s="86">
        <f>SUM(F8:F41)</f>
        <v>0</v>
      </c>
      <c r="H42" s="177" t="s">
        <v>35</v>
      </c>
      <c r="I42" s="178"/>
      <c r="J42" s="107">
        <f t="shared" si="2"/>
        <v>19900</v>
      </c>
      <c r="K42" s="107">
        <f>SUM(K29:K41)</f>
        <v>9100</v>
      </c>
      <c r="L42" s="119">
        <f>SUM(L29:L41)</f>
        <v>10800</v>
      </c>
      <c r="M42" s="86">
        <f>SUM(M29:M41)</f>
        <v>0</v>
      </c>
    </row>
    <row r="43" spans="1:13" customFormat="1" ht="24.75" customHeight="1" x14ac:dyDescent="0.15">
      <c r="A43" s="11"/>
      <c r="B43" s="11"/>
      <c r="C43" s="11"/>
      <c r="D43" s="11"/>
      <c r="E43" s="11"/>
      <c r="F43" s="11"/>
      <c r="G43" s="2"/>
      <c r="H43" s="11"/>
      <c r="I43" s="11"/>
      <c r="K43" s="42"/>
      <c r="L43" s="206" t="s">
        <v>55</v>
      </c>
      <c r="M43" s="206"/>
    </row>
    <row r="44" spans="1:13" customFormat="1" ht="24.75" customHeight="1" x14ac:dyDescent="0.15">
      <c r="A44" s="11"/>
      <c r="B44" s="11"/>
      <c r="C44" s="11"/>
      <c r="D44" s="11"/>
      <c r="E44" s="11"/>
      <c r="F44" s="11"/>
      <c r="G44" s="2"/>
      <c r="H44" s="11"/>
      <c r="I44" s="11"/>
      <c r="J44" s="11"/>
      <c r="K44" s="43" t="s">
        <v>37</v>
      </c>
      <c r="L44" s="179" t="str">
        <f>三河地区!E25</f>
        <v>２０２５年５月</v>
      </c>
      <c r="M44" s="179"/>
    </row>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sheetData>
  <mergeCells count="86">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8:B8"/>
    <mergeCell ref="H8:I8"/>
    <mergeCell ref="H9:I9"/>
    <mergeCell ref="A9:B9"/>
    <mergeCell ref="H10:I10"/>
    <mergeCell ref="A10:B10"/>
    <mergeCell ref="H11:I11"/>
    <mergeCell ref="A11:B11"/>
    <mergeCell ref="H12:I12"/>
    <mergeCell ref="A12:B12"/>
    <mergeCell ref="H13:I13"/>
    <mergeCell ref="A13:B13"/>
    <mergeCell ref="H14:I14"/>
    <mergeCell ref="A14:B14"/>
    <mergeCell ref="H15:I15"/>
    <mergeCell ref="A15:B15"/>
    <mergeCell ref="H16:I16"/>
    <mergeCell ref="A16:B16"/>
    <mergeCell ref="H17:I17"/>
    <mergeCell ref="A17:B17"/>
    <mergeCell ref="H18:I18"/>
    <mergeCell ref="A18:B18"/>
    <mergeCell ref="H19:I19"/>
    <mergeCell ref="A19:B19"/>
    <mergeCell ref="H20:I20"/>
    <mergeCell ref="A20:B20"/>
    <mergeCell ref="H21:I21"/>
    <mergeCell ref="A21:B21"/>
    <mergeCell ref="H22:I22"/>
    <mergeCell ref="A28:B28"/>
    <mergeCell ref="H29:I29"/>
    <mergeCell ref="A22:B22"/>
    <mergeCell ref="H23:I23"/>
    <mergeCell ref="A23:B23"/>
    <mergeCell ref="H24:I24"/>
    <mergeCell ref="A24:B24"/>
    <mergeCell ref="H25:I25"/>
    <mergeCell ref="A25:B25"/>
    <mergeCell ref="A26:B26"/>
    <mergeCell ref="H27:I27"/>
    <mergeCell ref="A27:B27"/>
    <mergeCell ref="H28:I28"/>
    <mergeCell ref="A29:B29"/>
    <mergeCell ref="H30:I30"/>
    <mergeCell ref="A30:B30"/>
    <mergeCell ref="H31:I31"/>
    <mergeCell ref="A31:B31"/>
    <mergeCell ref="H32:I32"/>
    <mergeCell ref="A32:B32"/>
    <mergeCell ref="H33:I33"/>
    <mergeCell ref="A33:B33"/>
    <mergeCell ref="H34:I34"/>
    <mergeCell ref="A34:B34"/>
    <mergeCell ref="H35:I35"/>
    <mergeCell ref="A35:B35"/>
    <mergeCell ref="A36:B36"/>
    <mergeCell ref="H36:I36"/>
    <mergeCell ref="A37:B37"/>
    <mergeCell ref="H37:I37"/>
    <mergeCell ref="A38:B38"/>
    <mergeCell ref="H38:I38"/>
    <mergeCell ref="A42:B42"/>
    <mergeCell ref="H42:I42"/>
    <mergeCell ref="L43:M43"/>
    <mergeCell ref="L44:M44"/>
    <mergeCell ref="A39:B39"/>
    <mergeCell ref="H39:I39"/>
    <mergeCell ref="A40:B40"/>
    <mergeCell ref="H40:I40"/>
    <mergeCell ref="A41:B41"/>
    <mergeCell ref="H41:I41"/>
  </mergeCells>
  <phoneticPr fontId="2"/>
  <printOptions horizontalCentered="1" verticalCentered="1"/>
  <pageMargins left="0.35433070866141736" right="0.39370078740157483" top="0.53" bottom="0.5" header="0.51181102362204722" footer="0.43307086614173229"/>
  <pageSetup paperSize="9" scale="7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9EF75-980B-47C3-A8D5-2455C48B4AE0}">
  <dimension ref="A1:M77"/>
  <sheetViews>
    <sheetView showZeros="0" zoomScale="75" zoomScaleNormal="100" zoomScaleSheetLayoutView="100" workbookViewId="0">
      <selection sqref="A1:M1"/>
    </sheetView>
  </sheetViews>
  <sheetFormatPr defaultColWidth="10.625" defaultRowHeight="19.5" customHeight="1" x14ac:dyDescent="0.15"/>
  <cols>
    <col min="1" max="16384" width="10.625" style="2"/>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三河地区!B1</f>
        <v>　　月　　日（　　）</v>
      </c>
      <c r="C2" s="184"/>
      <c r="D2" s="72" t="s">
        <v>22</v>
      </c>
      <c r="E2" s="185">
        <f>三河地区!D1</f>
        <v>0</v>
      </c>
      <c r="F2" s="185"/>
      <c r="G2" s="186"/>
      <c r="H2" s="72" t="s">
        <v>23</v>
      </c>
      <c r="I2" s="187">
        <f>三河地区!B3</f>
        <v>0</v>
      </c>
      <c r="J2" s="188"/>
      <c r="K2" s="199" t="s">
        <v>24</v>
      </c>
      <c r="L2" s="189">
        <f>三河地区!D3</f>
        <v>0</v>
      </c>
      <c r="M2" s="190"/>
    </row>
    <row r="3" spans="1:13" s="9" customFormat="1" ht="31.5" customHeight="1" thickBot="1" x14ac:dyDescent="0.25">
      <c r="A3" s="73" t="s">
        <v>25</v>
      </c>
      <c r="B3" s="193" t="str">
        <f>三河地区!B2</f>
        <v>　　月　　日（　　）</v>
      </c>
      <c r="C3" s="194"/>
      <c r="D3" s="74" t="s">
        <v>26</v>
      </c>
      <c r="E3" s="195">
        <f>三河地区!D2</f>
        <v>0</v>
      </c>
      <c r="F3" s="195"/>
      <c r="G3" s="196"/>
      <c r="H3" s="74" t="s">
        <v>27</v>
      </c>
      <c r="I3" s="197">
        <f>F42+M15+M42</f>
        <v>0</v>
      </c>
      <c r="J3" s="198"/>
      <c r="K3" s="200"/>
      <c r="L3" s="191"/>
      <c r="M3" s="192"/>
    </row>
    <row r="4" spans="1:13" s="23" customFormat="1" ht="17.25" customHeight="1" x14ac:dyDescent="0.15">
      <c r="A4" s="181" t="s">
        <v>646</v>
      </c>
      <c r="B4" s="181"/>
      <c r="C4" s="181"/>
      <c r="D4" s="181"/>
      <c r="E4" s="181"/>
      <c r="F4" s="181"/>
      <c r="G4" s="181"/>
      <c r="H4" s="181"/>
      <c r="I4" s="181"/>
      <c r="J4" s="181"/>
      <c r="K4" s="181"/>
    </row>
    <row r="5" spans="1:13" s="23" customFormat="1" ht="17.25" customHeight="1" x14ac:dyDescent="0.15">
      <c r="A5" s="181" t="s">
        <v>28</v>
      </c>
      <c r="B5" s="181"/>
      <c r="C5" s="181"/>
      <c r="D5" s="181"/>
      <c r="E5" s="181"/>
      <c r="F5" s="181"/>
      <c r="G5" s="181"/>
      <c r="H5" s="181"/>
      <c r="I5" s="181"/>
      <c r="J5" s="181"/>
      <c r="K5" s="181"/>
    </row>
    <row r="6" spans="1:13" customFormat="1" ht="24.75" customHeight="1" x14ac:dyDescent="0.15">
      <c r="A6" s="213" t="s">
        <v>729</v>
      </c>
      <c r="B6" s="213"/>
      <c r="C6" s="5"/>
      <c r="D6" s="5"/>
      <c r="E6" s="5"/>
      <c r="F6" s="5"/>
      <c r="H6" s="213" t="s">
        <v>638</v>
      </c>
      <c r="I6" s="213"/>
      <c r="J6" s="5"/>
      <c r="K6" s="5"/>
      <c r="L6" s="5"/>
    </row>
    <row r="7" spans="1:13" s="120" customFormat="1" ht="24.75" customHeight="1" x14ac:dyDescent="0.2">
      <c r="A7" s="177" t="s">
        <v>31</v>
      </c>
      <c r="B7" s="178"/>
      <c r="C7" s="117" t="s">
        <v>32</v>
      </c>
      <c r="D7" s="117" t="s">
        <v>19</v>
      </c>
      <c r="E7" s="118" t="s">
        <v>33</v>
      </c>
      <c r="F7" s="82" t="s">
        <v>34</v>
      </c>
      <c r="H7" s="177" t="s">
        <v>31</v>
      </c>
      <c r="I7" s="178"/>
      <c r="J7" s="117" t="s">
        <v>32</v>
      </c>
      <c r="K7" s="117" t="s">
        <v>19</v>
      </c>
      <c r="L7" s="118" t="s">
        <v>33</v>
      </c>
      <c r="M7" s="82" t="s">
        <v>34</v>
      </c>
    </row>
    <row r="8" spans="1:13" s="120" customFormat="1" ht="24.75" customHeight="1" x14ac:dyDescent="0.2">
      <c r="A8" s="177" t="s">
        <v>730</v>
      </c>
      <c r="B8" s="178"/>
      <c r="C8" s="107">
        <f>SUM(D8:E8)</f>
        <v>6500</v>
      </c>
      <c r="D8" s="107">
        <v>2800</v>
      </c>
      <c r="E8" s="119">
        <v>3700</v>
      </c>
      <c r="F8" s="84"/>
      <c r="H8" s="177" t="s">
        <v>731</v>
      </c>
      <c r="I8" s="178"/>
      <c r="J8" s="107">
        <f t="shared" ref="J8:J15" si="0">SUM(K8:L8)</f>
        <v>11600</v>
      </c>
      <c r="K8" s="107">
        <v>5550</v>
      </c>
      <c r="L8" s="119">
        <v>6050</v>
      </c>
      <c r="M8" s="84"/>
    </row>
    <row r="9" spans="1:13" s="120" customFormat="1" ht="24.75" customHeight="1" x14ac:dyDescent="0.2">
      <c r="A9" s="177" t="s">
        <v>732</v>
      </c>
      <c r="B9" s="178"/>
      <c r="C9" s="107">
        <f t="shared" ref="C9:C42" si="1">SUM(D9:E9)</f>
        <v>5000</v>
      </c>
      <c r="D9" s="107">
        <v>2050</v>
      </c>
      <c r="E9" s="119">
        <v>2950</v>
      </c>
      <c r="F9" s="84"/>
      <c r="H9" s="177"/>
      <c r="I9" s="178"/>
      <c r="J9" s="107">
        <f t="shared" si="0"/>
        <v>0</v>
      </c>
      <c r="K9" s="107"/>
      <c r="L9" s="119">
        <v>0</v>
      </c>
      <c r="M9" s="84"/>
    </row>
    <row r="10" spans="1:13" s="120" customFormat="1" ht="24.75" customHeight="1" x14ac:dyDescent="0.2">
      <c r="A10" s="177" t="s">
        <v>733</v>
      </c>
      <c r="B10" s="178"/>
      <c r="C10" s="107">
        <f t="shared" si="1"/>
        <v>7850</v>
      </c>
      <c r="D10" s="107">
        <v>2950</v>
      </c>
      <c r="E10" s="119">
        <v>4900</v>
      </c>
      <c r="F10" s="84"/>
      <c r="H10" s="177"/>
      <c r="I10" s="178"/>
      <c r="J10" s="107">
        <f t="shared" si="0"/>
        <v>0</v>
      </c>
      <c r="K10" s="107"/>
      <c r="L10" s="119">
        <v>0</v>
      </c>
      <c r="M10" s="84"/>
    </row>
    <row r="11" spans="1:13" s="120" customFormat="1" ht="24.75" customHeight="1" x14ac:dyDescent="0.2">
      <c r="A11" s="177" t="s">
        <v>734</v>
      </c>
      <c r="B11" s="178"/>
      <c r="C11" s="107">
        <f t="shared" si="1"/>
        <v>7400</v>
      </c>
      <c r="D11" s="107">
        <v>3000</v>
      </c>
      <c r="E11" s="119">
        <v>4400</v>
      </c>
      <c r="F11" s="84"/>
      <c r="H11" s="177"/>
      <c r="I11" s="178"/>
      <c r="J11" s="107">
        <f t="shared" si="0"/>
        <v>0</v>
      </c>
      <c r="K11" s="107"/>
      <c r="L11" s="119"/>
      <c r="M11" s="84"/>
    </row>
    <row r="12" spans="1:13" s="120" customFormat="1" ht="24.75" customHeight="1" x14ac:dyDescent="0.2">
      <c r="A12" s="177" t="s">
        <v>735</v>
      </c>
      <c r="B12" s="178"/>
      <c r="C12" s="107">
        <f t="shared" si="1"/>
        <v>4400</v>
      </c>
      <c r="D12" s="107">
        <v>1900</v>
      </c>
      <c r="E12" s="119">
        <v>2500</v>
      </c>
      <c r="F12" s="84"/>
      <c r="H12" s="177"/>
      <c r="I12" s="178"/>
      <c r="J12" s="107">
        <f t="shared" si="0"/>
        <v>0</v>
      </c>
      <c r="K12" s="107"/>
      <c r="L12" s="119"/>
      <c r="M12" s="84"/>
    </row>
    <row r="13" spans="1:13" s="120" customFormat="1" ht="24.75" customHeight="1" x14ac:dyDescent="0.2">
      <c r="A13" s="177" t="s">
        <v>736</v>
      </c>
      <c r="B13" s="178"/>
      <c r="C13" s="107">
        <f t="shared" si="1"/>
        <v>6950</v>
      </c>
      <c r="D13" s="107">
        <v>2850</v>
      </c>
      <c r="E13" s="119">
        <v>4100</v>
      </c>
      <c r="F13" s="84"/>
      <c r="H13" s="177"/>
      <c r="I13" s="178"/>
      <c r="J13" s="107">
        <f t="shared" si="0"/>
        <v>0</v>
      </c>
      <c r="K13" s="107"/>
      <c r="L13" s="119"/>
      <c r="M13" s="84"/>
    </row>
    <row r="14" spans="1:13" s="120" customFormat="1" ht="24.75" customHeight="1" x14ac:dyDescent="0.2">
      <c r="A14" s="177" t="s">
        <v>737</v>
      </c>
      <c r="B14" s="178"/>
      <c r="C14" s="107">
        <f t="shared" si="1"/>
        <v>20050</v>
      </c>
      <c r="D14" s="107">
        <v>8650</v>
      </c>
      <c r="E14" s="119">
        <v>11400</v>
      </c>
      <c r="F14" s="84"/>
      <c r="H14" s="177"/>
      <c r="I14" s="178"/>
      <c r="J14" s="107">
        <f t="shared" si="0"/>
        <v>0</v>
      </c>
      <c r="K14" s="107"/>
      <c r="L14" s="119">
        <v>0</v>
      </c>
      <c r="M14" s="84"/>
    </row>
    <row r="15" spans="1:13" s="120" customFormat="1" ht="24.75" customHeight="1" x14ac:dyDescent="0.2">
      <c r="A15" s="177" t="s">
        <v>738</v>
      </c>
      <c r="B15" s="178"/>
      <c r="C15" s="107">
        <f t="shared" si="1"/>
        <v>4000</v>
      </c>
      <c r="D15" s="107">
        <v>1650</v>
      </c>
      <c r="E15" s="119">
        <v>2350</v>
      </c>
      <c r="F15" s="84"/>
      <c r="H15" s="177" t="s">
        <v>35</v>
      </c>
      <c r="I15" s="178"/>
      <c r="J15" s="107">
        <f t="shared" si="0"/>
        <v>11600</v>
      </c>
      <c r="K15" s="107">
        <f>SUM(K8:K14)</f>
        <v>5550</v>
      </c>
      <c r="L15" s="119">
        <f>SUM(L8:L14)</f>
        <v>6050</v>
      </c>
      <c r="M15" s="86">
        <f>SUM(M8:M14)</f>
        <v>0</v>
      </c>
    </row>
    <row r="16" spans="1:13" s="121" customFormat="1" ht="24.75" customHeight="1" x14ac:dyDescent="0.2">
      <c r="A16" s="177" t="s">
        <v>739</v>
      </c>
      <c r="B16" s="178"/>
      <c r="C16" s="107">
        <f t="shared" si="1"/>
        <v>3550</v>
      </c>
      <c r="D16" s="107">
        <v>1350</v>
      </c>
      <c r="E16" s="119">
        <v>2200</v>
      </c>
      <c r="F16" s="84"/>
    </row>
    <row r="17" spans="1:13" s="121" customFormat="1" ht="24.75" customHeight="1" x14ac:dyDescent="0.2">
      <c r="A17" s="177" t="s">
        <v>740</v>
      </c>
      <c r="B17" s="178"/>
      <c r="C17" s="107">
        <f t="shared" si="1"/>
        <v>2350</v>
      </c>
      <c r="D17" s="107">
        <v>700</v>
      </c>
      <c r="E17" s="119">
        <v>1650</v>
      </c>
      <c r="F17" s="84"/>
      <c r="H17" s="213" t="s">
        <v>639</v>
      </c>
      <c r="I17" s="213"/>
    </row>
    <row r="18" spans="1:13" s="121" customFormat="1" ht="24.75" customHeight="1" x14ac:dyDescent="0.2">
      <c r="A18" s="177" t="s">
        <v>741</v>
      </c>
      <c r="B18" s="178"/>
      <c r="C18" s="107">
        <f t="shared" si="1"/>
        <v>4100</v>
      </c>
      <c r="D18" s="107">
        <v>1450</v>
      </c>
      <c r="E18" s="119">
        <v>2650</v>
      </c>
      <c r="F18" s="84"/>
      <c r="H18" s="177" t="s">
        <v>31</v>
      </c>
      <c r="I18" s="178"/>
      <c r="J18" s="117" t="s">
        <v>32</v>
      </c>
      <c r="K18" s="117" t="s">
        <v>19</v>
      </c>
      <c r="L18" s="118" t="s">
        <v>33</v>
      </c>
      <c r="M18" s="82" t="s">
        <v>34</v>
      </c>
    </row>
    <row r="19" spans="1:13" s="121" customFormat="1" ht="24.75" customHeight="1" x14ac:dyDescent="0.2">
      <c r="A19" s="177" t="s">
        <v>742</v>
      </c>
      <c r="B19" s="178"/>
      <c r="C19" s="107">
        <f t="shared" si="1"/>
        <v>2500</v>
      </c>
      <c r="D19" s="107">
        <v>900</v>
      </c>
      <c r="E19" s="119">
        <v>1600</v>
      </c>
      <c r="F19" s="84"/>
      <c r="H19" s="177" t="s">
        <v>743</v>
      </c>
      <c r="I19" s="178"/>
      <c r="J19" s="107">
        <f t="shared" ref="J19:J42" si="2">SUM(K19:L19)</f>
        <v>19500</v>
      </c>
      <c r="K19" s="107">
        <v>9900</v>
      </c>
      <c r="L19" s="119">
        <v>9600</v>
      </c>
      <c r="M19" s="84"/>
    </row>
    <row r="20" spans="1:13" s="121" customFormat="1" ht="24.75" customHeight="1" x14ac:dyDescent="0.2">
      <c r="A20" s="177" t="s">
        <v>744</v>
      </c>
      <c r="B20" s="178"/>
      <c r="C20" s="107">
        <f t="shared" si="1"/>
        <v>3800</v>
      </c>
      <c r="D20" s="107">
        <v>1550</v>
      </c>
      <c r="E20" s="119">
        <v>2250</v>
      </c>
      <c r="F20" s="84"/>
      <c r="H20" s="177" t="s">
        <v>745</v>
      </c>
      <c r="I20" s="178"/>
      <c r="J20" s="107">
        <f t="shared" si="2"/>
        <v>7000</v>
      </c>
      <c r="K20" s="107">
        <v>3800</v>
      </c>
      <c r="L20" s="119">
        <v>3200</v>
      </c>
      <c r="M20" s="84"/>
    </row>
    <row r="21" spans="1:13" s="121" customFormat="1" ht="24.75" customHeight="1" x14ac:dyDescent="0.2">
      <c r="A21" s="177" t="s">
        <v>746</v>
      </c>
      <c r="B21" s="178"/>
      <c r="C21" s="107">
        <f t="shared" si="1"/>
        <v>3500</v>
      </c>
      <c r="D21" s="107">
        <v>1350</v>
      </c>
      <c r="E21" s="119">
        <v>2150</v>
      </c>
      <c r="F21" s="84"/>
      <c r="H21" s="177" t="s">
        <v>747</v>
      </c>
      <c r="I21" s="178"/>
      <c r="J21" s="107">
        <f t="shared" si="2"/>
        <v>6550</v>
      </c>
      <c r="K21" s="107">
        <v>3100</v>
      </c>
      <c r="L21" s="119">
        <v>3450</v>
      </c>
      <c r="M21" s="84"/>
    </row>
    <row r="22" spans="1:13" s="121" customFormat="1" ht="24.75" customHeight="1" x14ac:dyDescent="0.2">
      <c r="A22" s="177" t="s">
        <v>748</v>
      </c>
      <c r="B22" s="178"/>
      <c r="C22" s="107">
        <f t="shared" si="1"/>
        <v>3900</v>
      </c>
      <c r="D22" s="107">
        <v>1550</v>
      </c>
      <c r="E22" s="119">
        <v>2350</v>
      </c>
      <c r="F22" s="84"/>
      <c r="H22" s="177" t="s">
        <v>749</v>
      </c>
      <c r="I22" s="178"/>
      <c r="J22" s="107">
        <f t="shared" si="2"/>
        <v>2000</v>
      </c>
      <c r="K22" s="107">
        <v>950</v>
      </c>
      <c r="L22" s="119">
        <v>1050</v>
      </c>
      <c r="M22" s="84"/>
    </row>
    <row r="23" spans="1:13" s="121" customFormat="1" ht="24.75" customHeight="1" x14ac:dyDescent="0.2">
      <c r="A23" s="177" t="s">
        <v>750</v>
      </c>
      <c r="B23" s="178"/>
      <c r="C23" s="107">
        <f t="shared" si="1"/>
        <v>5550</v>
      </c>
      <c r="D23" s="107">
        <v>2150</v>
      </c>
      <c r="E23" s="119">
        <v>3400</v>
      </c>
      <c r="F23" s="84"/>
      <c r="H23" s="177" t="s">
        <v>751</v>
      </c>
      <c r="I23" s="178"/>
      <c r="J23" s="107">
        <f t="shared" si="2"/>
        <v>6700</v>
      </c>
      <c r="K23" s="107">
        <v>4050</v>
      </c>
      <c r="L23" s="119">
        <v>2650</v>
      </c>
      <c r="M23" s="84"/>
    </row>
    <row r="24" spans="1:13" s="121" customFormat="1" ht="24.75" customHeight="1" x14ac:dyDescent="0.2">
      <c r="A24" s="177" t="s">
        <v>752</v>
      </c>
      <c r="B24" s="178"/>
      <c r="C24" s="107">
        <f t="shared" si="1"/>
        <v>2650</v>
      </c>
      <c r="D24" s="107">
        <v>1400</v>
      </c>
      <c r="E24" s="119">
        <v>1250</v>
      </c>
      <c r="F24" s="84"/>
      <c r="H24" s="177" t="s">
        <v>753</v>
      </c>
      <c r="I24" s="178"/>
      <c r="J24" s="107">
        <f t="shared" si="2"/>
        <v>1950</v>
      </c>
      <c r="K24" s="107">
        <v>1150</v>
      </c>
      <c r="L24" s="119">
        <v>800</v>
      </c>
      <c r="M24" s="84"/>
    </row>
    <row r="25" spans="1:13" s="121" customFormat="1" ht="24.75" customHeight="1" x14ac:dyDescent="0.2">
      <c r="A25" s="177" t="s">
        <v>754</v>
      </c>
      <c r="B25" s="178"/>
      <c r="C25" s="107">
        <f t="shared" si="1"/>
        <v>3100</v>
      </c>
      <c r="D25" s="107">
        <v>1400</v>
      </c>
      <c r="E25" s="119">
        <v>1700</v>
      </c>
      <c r="F25" s="84"/>
      <c r="H25" s="177" t="s">
        <v>755</v>
      </c>
      <c r="I25" s="178"/>
      <c r="J25" s="107">
        <f t="shared" si="2"/>
        <v>1800</v>
      </c>
      <c r="K25" s="107">
        <v>1100</v>
      </c>
      <c r="L25" s="119">
        <v>700</v>
      </c>
      <c r="M25" s="84"/>
    </row>
    <row r="26" spans="1:13" s="121" customFormat="1" ht="24.75" customHeight="1" x14ac:dyDescent="0.2">
      <c r="A26" s="177" t="s">
        <v>756</v>
      </c>
      <c r="B26" s="178"/>
      <c r="C26" s="107">
        <f t="shared" si="1"/>
        <v>3350</v>
      </c>
      <c r="D26" s="107">
        <v>1400</v>
      </c>
      <c r="E26" s="119">
        <v>1950</v>
      </c>
      <c r="F26" s="84"/>
      <c r="H26" s="177" t="s">
        <v>757</v>
      </c>
      <c r="I26" s="178"/>
      <c r="J26" s="107">
        <f t="shared" si="2"/>
        <v>3250</v>
      </c>
      <c r="K26" s="107">
        <v>1700</v>
      </c>
      <c r="L26" s="119">
        <v>1550</v>
      </c>
      <c r="M26" s="84"/>
    </row>
    <row r="27" spans="1:13" s="121" customFormat="1" ht="24.75" customHeight="1" x14ac:dyDescent="0.2">
      <c r="A27" s="177" t="s">
        <v>758</v>
      </c>
      <c r="B27" s="178"/>
      <c r="C27" s="107">
        <f t="shared" si="1"/>
        <v>7700</v>
      </c>
      <c r="D27" s="107">
        <v>3550</v>
      </c>
      <c r="E27" s="119">
        <v>4150</v>
      </c>
      <c r="F27" s="84"/>
      <c r="H27" s="177" t="s">
        <v>759</v>
      </c>
      <c r="I27" s="178"/>
      <c r="J27" s="107">
        <f t="shared" si="2"/>
        <v>2250</v>
      </c>
      <c r="K27" s="107">
        <v>1350</v>
      </c>
      <c r="L27" s="119">
        <v>900</v>
      </c>
      <c r="M27" s="84"/>
    </row>
    <row r="28" spans="1:13" s="121" customFormat="1" ht="24.75" customHeight="1" x14ac:dyDescent="0.2">
      <c r="A28" s="177" t="s">
        <v>760</v>
      </c>
      <c r="B28" s="178"/>
      <c r="C28" s="107">
        <f t="shared" si="1"/>
        <v>1650</v>
      </c>
      <c r="D28" s="107">
        <v>1000</v>
      </c>
      <c r="E28" s="119">
        <v>650</v>
      </c>
      <c r="F28" s="84"/>
      <c r="H28" s="177"/>
      <c r="I28" s="178"/>
      <c r="J28" s="107">
        <f t="shared" si="2"/>
        <v>0</v>
      </c>
      <c r="K28" s="107"/>
      <c r="L28" s="119">
        <v>0</v>
      </c>
      <c r="M28" s="84"/>
    </row>
    <row r="29" spans="1:13" s="121" customFormat="1" ht="24.75" customHeight="1" x14ac:dyDescent="0.2">
      <c r="A29" s="177" t="s">
        <v>761</v>
      </c>
      <c r="B29" s="178"/>
      <c r="C29" s="107">
        <f t="shared" si="1"/>
        <v>6650</v>
      </c>
      <c r="D29" s="107">
        <v>3400</v>
      </c>
      <c r="E29" s="119">
        <v>3250</v>
      </c>
      <c r="F29" s="84"/>
      <c r="H29" s="177"/>
      <c r="I29" s="178"/>
      <c r="J29" s="107">
        <f t="shared" si="2"/>
        <v>0</v>
      </c>
      <c r="K29" s="107"/>
      <c r="L29" s="119">
        <v>0</v>
      </c>
      <c r="M29" s="84"/>
    </row>
    <row r="30" spans="1:13" s="121" customFormat="1" ht="24.75" customHeight="1" x14ac:dyDescent="0.2">
      <c r="A30" s="177"/>
      <c r="B30" s="178"/>
      <c r="C30" s="107"/>
      <c r="D30" s="107"/>
      <c r="E30" s="119"/>
      <c r="F30" s="84"/>
      <c r="H30" s="177"/>
      <c r="I30" s="178"/>
      <c r="J30" s="107">
        <f t="shared" si="2"/>
        <v>0</v>
      </c>
      <c r="K30" s="107"/>
      <c r="L30" s="119">
        <v>0</v>
      </c>
      <c r="M30" s="84"/>
    </row>
    <row r="31" spans="1:13" s="121" customFormat="1" ht="24.75" customHeight="1" x14ac:dyDescent="0.2">
      <c r="A31" s="177" t="s">
        <v>35</v>
      </c>
      <c r="B31" s="178"/>
      <c r="C31" s="107">
        <f t="shared" si="1"/>
        <v>116500</v>
      </c>
      <c r="D31" s="107">
        <f>SUM(D8:D29)</f>
        <v>49000</v>
      </c>
      <c r="E31" s="119">
        <f>SUM(E8:E29)</f>
        <v>67500</v>
      </c>
      <c r="F31" s="86">
        <f>SUM(F8:F30)</f>
        <v>0</v>
      </c>
      <c r="H31" s="177"/>
      <c r="I31" s="178"/>
      <c r="J31" s="107">
        <f t="shared" si="2"/>
        <v>0</v>
      </c>
      <c r="K31" s="107"/>
      <c r="L31" s="119"/>
      <c r="M31" s="84"/>
    </row>
    <row r="32" spans="1:13" s="121" customFormat="1" ht="24.75" customHeight="1" x14ac:dyDescent="0.2">
      <c r="A32" s="177"/>
      <c r="B32" s="178"/>
      <c r="C32" s="107">
        <f t="shared" si="1"/>
        <v>0</v>
      </c>
      <c r="D32" s="107"/>
      <c r="E32" s="119"/>
      <c r="F32" s="84"/>
      <c r="H32" s="177"/>
      <c r="I32" s="178"/>
      <c r="J32" s="107">
        <f t="shared" si="2"/>
        <v>0</v>
      </c>
      <c r="K32" s="107"/>
      <c r="L32" s="119">
        <v>0</v>
      </c>
      <c r="M32" s="84"/>
    </row>
    <row r="33" spans="1:13" s="121" customFormat="1" ht="24.75" customHeight="1" x14ac:dyDescent="0.2">
      <c r="A33" s="177" t="s">
        <v>762</v>
      </c>
      <c r="B33" s="178"/>
      <c r="C33" s="107">
        <f t="shared" si="1"/>
        <v>4650</v>
      </c>
      <c r="D33" s="107">
        <v>2150</v>
      </c>
      <c r="E33" s="119">
        <v>2500</v>
      </c>
      <c r="F33" s="84"/>
      <c r="H33" s="177"/>
      <c r="I33" s="178"/>
      <c r="J33" s="107">
        <f t="shared" si="2"/>
        <v>0</v>
      </c>
      <c r="K33" s="107"/>
      <c r="L33" s="119">
        <v>0</v>
      </c>
      <c r="M33" s="84"/>
    </row>
    <row r="34" spans="1:13" s="121" customFormat="1" ht="24.75" customHeight="1" x14ac:dyDescent="0.2">
      <c r="A34" s="177" t="s">
        <v>763</v>
      </c>
      <c r="B34" s="178"/>
      <c r="C34" s="107">
        <f t="shared" si="1"/>
        <v>2600</v>
      </c>
      <c r="D34" s="107">
        <v>1250</v>
      </c>
      <c r="E34" s="119">
        <v>1350</v>
      </c>
      <c r="F34" s="84"/>
      <c r="H34" s="177"/>
      <c r="I34" s="178"/>
      <c r="J34" s="107">
        <f t="shared" si="2"/>
        <v>0</v>
      </c>
      <c r="K34" s="107"/>
      <c r="L34" s="119">
        <v>0</v>
      </c>
      <c r="M34" s="84"/>
    </row>
    <row r="35" spans="1:13" s="121" customFormat="1" ht="24.75" customHeight="1" x14ac:dyDescent="0.2">
      <c r="A35" s="177" t="s">
        <v>764</v>
      </c>
      <c r="B35" s="178"/>
      <c r="C35" s="107">
        <f t="shared" si="1"/>
        <v>5950</v>
      </c>
      <c r="D35" s="107">
        <v>3050</v>
      </c>
      <c r="E35" s="119">
        <v>2900</v>
      </c>
      <c r="F35" s="84"/>
      <c r="H35" s="177"/>
      <c r="I35" s="178"/>
      <c r="J35" s="107">
        <f t="shared" si="2"/>
        <v>0</v>
      </c>
      <c r="K35" s="107"/>
      <c r="L35" s="119">
        <v>0</v>
      </c>
      <c r="M35" s="84"/>
    </row>
    <row r="36" spans="1:13" s="121" customFormat="1" ht="24.75" customHeight="1" x14ac:dyDescent="0.2">
      <c r="A36" s="177" t="s">
        <v>765</v>
      </c>
      <c r="B36" s="178"/>
      <c r="C36" s="107">
        <f t="shared" si="1"/>
        <v>1450</v>
      </c>
      <c r="D36" s="107">
        <v>900</v>
      </c>
      <c r="E36" s="119">
        <v>550</v>
      </c>
      <c r="F36" s="84"/>
      <c r="H36" s="177"/>
      <c r="I36" s="178"/>
      <c r="J36" s="107">
        <f t="shared" si="2"/>
        <v>0</v>
      </c>
      <c r="K36" s="107"/>
      <c r="L36" s="119">
        <v>0</v>
      </c>
      <c r="M36" s="84"/>
    </row>
    <row r="37" spans="1:13" s="121" customFormat="1" ht="24.75" customHeight="1" x14ac:dyDescent="0.2">
      <c r="A37" s="177" t="s">
        <v>766</v>
      </c>
      <c r="B37" s="178"/>
      <c r="C37" s="107">
        <f t="shared" si="1"/>
        <v>1300</v>
      </c>
      <c r="D37" s="107">
        <v>850</v>
      </c>
      <c r="E37" s="119">
        <v>450</v>
      </c>
      <c r="F37" s="84"/>
      <c r="H37" s="177"/>
      <c r="I37" s="178"/>
      <c r="J37" s="107">
        <f t="shared" si="2"/>
        <v>0</v>
      </c>
      <c r="K37" s="107"/>
      <c r="L37" s="119">
        <v>0</v>
      </c>
      <c r="M37" s="84"/>
    </row>
    <row r="38" spans="1:13" s="121" customFormat="1" ht="24.75" customHeight="1" x14ac:dyDescent="0.2">
      <c r="A38" s="177" t="s">
        <v>767</v>
      </c>
      <c r="B38" s="178"/>
      <c r="C38" s="107">
        <f t="shared" si="1"/>
        <v>300</v>
      </c>
      <c r="D38" s="107">
        <v>300</v>
      </c>
      <c r="E38" s="142"/>
      <c r="F38" s="84"/>
      <c r="H38" s="177"/>
      <c r="I38" s="178"/>
      <c r="J38" s="107">
        <f t="shared" si="2"/>
        <v>0</v>
      </c>
      <c r="K38" s="107"/>
      <c r="L38" s="119">
        <v>0</v>
      </c>
      <c r="M38" s="84"/>
    </row>
    <row r="39" spans="1:13" s="1" customFormat="1" ht="24.75" customHeight="1" x14ac:dyDescent="0.15">
      <c r="A39" s="177"/>
      <c r="B39" s="178"/>
      <c r="C39" s="107">
        <f t="shared" si="1"/>
        <v>0</v>
      </c>
      <c r="D39" s="107"/>
      <c r="E39" s="119"/>
      <c r="F39" s="84"/>
      <c r="H39" s="177"/>
      <c r="I39" s="178"/>
      <c r="J39" s="107">
        <f t="shared" si="2"/>
        <v>0</v>
      </c>
      <c r="K39" s="107"/>
      <c r="L39" s="119">
        <v>0</v>
      </c>
      <c r="M39" s="84"/>
    </row>
    <row r="40" spans="1:13" s="1" customFormat="1" ht="24.75" customHeight="1" x14ac:dyDescent="0.15">
      <c r="A40" s="177" t="s">
        <v>35</v>
      </c>
      <c r="B40" s="178"/>
      <c r="C40" s="107">
        <f t="shared" si="1"/>
        <v>16250</v>
      </c>
      <c r="D40" s="107">
        <f>SUM(D33:D39)</f>
        <v>8500</v>
      </c>
      <c r="E40" s="119">
        <f>SUM(E33:E39)</f>
        <v>7750</v>
      </c>
      <c r="F40" s="86">
        <f>SUM(F33:F39)</f>
        <v>0</v>
      </c>
      <c r="H40" s="177"/>
      <c r="I40" s="178"/>
      <c r="J40" s="107">
        <f t="shared" si="2"/>
        <v>0</v>
      </c>
      <c r="K40" s="107"/>
      <c r="L40" s="119">
        <v>0</v>
      </c>
      <c r="M40" s="84"/>
    </row>
    <row r="41" spans="1:13" ht="24.75" customHeight="1" x14ac:dyDescent="0.15">
      <c r="A41" s="177"/>
      <c r="B41" s="178"/>
      <c r="C41" s="107">
        <f t="shared" si="1"/>
        <v>0</v>
      </c>
      <c r="D41" s="107"/>
      <c r="E41" s="119">
        <v>0</v>
      </c>
      <c r="F41" s="84"/>
      <c r="H41" s="177"/>
      <c r="I41" s="178"/>
      <c r="J41" s="107">
        <f t="shared" si="2"/>
        <v>0</v>
      </c>
      <c r="K41" s="107"/>
      <c r="L41" s="119">
        <v>0</v>
      </c>
      <c r="M41" s="84"/>
    </row>
    <row r="42" spans="1:13" ht="24.75" customHeight="1" x14ac:dyDescent="0.15">
      <c r="A42" s="177" t="s">
        <v>35</v>
      </c>
      <c r="B42" s="178"/>
      <c r="C42" s="107">
        <f t="shared" si="1"/>
        <v>132750</v>
      </c>
      <c r="D42" s="107">
        <f>D31+D40</f>
        <v>57500</v>
      </c>
      <c r="E42" s="119">
        <f>E31+E40</f>
        <v>75250</v>
      </c>
      <c r="F42" s="86">
        <f>F31+F40</f>
        <v>0</v>
      </c>
      <c r="H42" s="177" t="s">
        <v>35</v>
      </c>
      <c r="I42" s="178"/>
      <c r="J42" s="107">
        <f t="shared" si="2"/>
        <v>51000</v>
      </c>
      <c r="K42" s="107">
        <f>SUM(K19:K41)</f>
        <v>27100</v>
      </c>
      <c r="L42" s="119">
        <f>SUM(L19:L41)</f>
        <v>23900</v>
      </c>
      <c r="M42" s="86">
        <f>SUM(M19:M41)</f>
        <v>0</v>
      </c>
    </row>
    <row r="43" spans="1:13" customFormat="1" ht="24.75" customHeight="1" x14ac:dyDescent="0.15">
      <c r="A43" s="11"/>
      <c r="B43" s="11"/>
      <c r="C43" s="11"/>
      <c r="D43" s="11"/>
      <c r="E43" s="11"/>
      <c r="F43" s="11"/>
      <c r="G43" s="2"/>
      <c r="H43" s="11"/>
      <c r="I43" s="11"/>
      <c r="K43" s="42"/>
      <c r="L43" s="206" t="s">
        <v>55</v>
      </c>
      <c r="M43" s="206"/>
    </row>
    <row r="44" spans="1:13" customFormat="1" ht="24.75" customHeight="1" x14ac:dyDescent="0.15">
      <c r="A44" s="11"/>
      <c r="B44" s="11"/>
      <c r="C44" s="11"/>
      <c r="D44" s="11"/>
      <c r="E44" s="11"/>
      <c r="F44" s="11"/>
      <c r="G44" s="2"/>
      <c r="H44" s="11"/>
      <c r="I44" s="11"/>
      <c r="J44" s="11"/>
      <c r="K44" s="43" t="s">
        <v>37</v>
      </c>
      <c r="L44" s="179" t="str">
        <f>三河地区!E25</f>
        <v>２０２５年５月</v>
      </c>
      <c r="M44" s="179"/>
    </row>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row r="65" ht="24.75" customHeight="1" x14ac:dyDescent="0.15"/>
    <row r="66" ht="24.75" customHeight="1" x14ac:dyDescent="0.15"/>
    <row r="67" ht="24.75" customHeight="1" x14ac:dyDescent="0.15"/>
    <row r="68" ht="24.75" customHeight="1" x14ac:dyDescent="0.15"/>
    <row r="69" ht="24.75" customHeight="1" x14ac:dyDescent="0.15"/>
    <row r="70" ht="24.75" customHeight="1" x14ac:dyDescent="0.15"/>
    <row r="71" ht="24.75" customHeight="1" x14ac:dyDescent="0.15"/>
    <row r="72" ht="24.75" customHeight="1" x14ac:dyDescent="0.15"/>
    <row r="73" ht="24.75" customHeight="1" x14ac:dyDescent="0.15"/>
    <row r="74" ht="24.75" customHeight="1" x14ac:dyDescent="0.15"/>
    <row r="75" ht="24.75" customHeight="1" x14ac:dyDescent="0.15"/>
    <row r="76" ht="24.75" customHeight="1" x14ac:dyDescent="0.15"/>
    <row r="77" ht="24.75" customHeight="1" x14ac:dyDescent="0.15"/>
  </sheetData>
  <mergeCells count="86">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8:B8"/>
    <mergeCell ref="H8:I8"/>
    <mergeCell ref="A9:B9"/>
    <mergeCell ref="H9:I9"/>
    <mergeCell ref="A10:B10"/>
    <mergeCell ref="H10:I10"/>
    <mergeCell ref="A17:B17"/>
    <mergeCell ref="H17:I17"/>
    <mergeCell ref="A11:B11"/>
    <mergeCell ref="H11:I11"/>
    <mergeCell ref="A12:B12"/>
    <mergeCell ref="H12:I12"/>
    <mergeCell ref="A13:B13"/>
    <mergeCell ref="H13:I13"/>
    <mergeCell ref="A14:B14"/>
    <mergeCell ref="H14:I14"/>
    <mergeCell ref="A15:B15"/>
    <mergeCell ref="H15:I15"/>
    <mergeCell ref="A16:B16"/>
    <mergeCell ref="A18:B18"/>
    <mergeCell ref="H18:I18"/>
    <mergeCell ref="A19:B19"/>
    <mergeCell ref="H19:I19"/>
    <mergeCell ref="A20:B20"/>
    <mergeCell ref="H20:I20"/>
    <mergeCell ref="A21:B21"/>
    <mergeCell ref="H21:I21"/>
    <mergeCell ref="A22:B22"/>
    <mergeCell ref="H22:I22"/>
    <mergeCell ref="A23:B23"/>
    <mergeCell ref="H23:I23"/>
    <mergeCell ref="A24:B24"/>
    <mergeCell ref="H24:I24"/>
    <mergeCell ref="A25:B25"/>
    <mergeCell ref="H25:I25"/>
    <mergeCell ref="A26:B26"/>
    <mergeCell ref="H26:I26"/>
    <mergeCell ref="A27:B27"/>
    <mergeCell ref="H27:I27"/>
    <mergeCell ref="A28:B28"/>
    <mergeCell ref="H28:I28"/>
    <mergeCell ref="A29:B29"/>
    <mergeCell ref="H29:I29"/>
    <mergeCell ref="A30:B30"/>
    <mergeCell ref="H30:I30"/>
    <mergeCell ref="A31:B31"/>
    <mergeCell ref="H31:I31"/>
    <mergeCell ref="A32:B32"/>
    <mergeCell ref="H32:I32"/>
    <mergeCell ref="A33:B33"/>
    <mergeCell ref="H33:I33"/>
    <mergeCell ref="A34:B34"/>
    <mergeCell ref="H34:I34"/>
    <mergeCell ref="A35:B35"/>
    <mergeCell ref="H35:I35"/>
    <mergeCell ref="A36:B36"/>
    <mergeCell ref="H36:I36"/>
    <mergeCell ref="A37:B37"/>
    <mergeCell ref="H37:I37"/>
    <mergeCell ref="A38:B38"/>
    <mergeCell ref="H38:I38"/>
    <mergeCell ref="A42:B42"/>
    <mergeCell ref="H42:I42"/>
    <mergeCell ref="L43:M43"/>
    <mergeCell ref="L44:M44"/>
    <mergeCell ref="A39:B39"/>
    <mergeCell ref="H39:I39"/>
    <mergeCell ref="A40:B40"/>
    <mergeCell ref="H40:I40"/>
    <mergeCell ref="A41:B41"/>
    <mergeCell ref="H41:I41"/>
  </mergeCells>
  <phoneticPr fontId="2"/>
  <printOptions horizontalCentered="1" verticalCentered="1"/>
  <pageMargins left="0.35433070866141736" right="0.39370078740157483" top="0.43" bottom="0.53" header="0.51181102362204722" footer="0.43307086614173229"/>
  <pageSetup paperSize="9" scale="70" orientation="portrait" verticalDpi="4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F3379-7B80-4516-87BD-63A37672DAA6}">
  <dimension ref="A1:M63"/>
  <sheetViews>
    <sheetView showZeros="0" zoomScale="75" zoomScaleNormal="100" zoomScaleSheetLayoutView="100" workbookViewId="0">
      <selection sqref="A1:M1"/>
    </sheetView>
  </sheetViews>
  <sheetFormatPr defaultColWidth="10.625" defaultRowHeight="19.5" customHeight="1" x14ac:dyDescent="0.15"/>
  <cols>
    <col min="1" max="16384" width="10.625" style="2"/>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三河地区!B1</f>
        <v>　　月　　日（　　）</v>
      </c>
      <c r="C2" s="184"/>
      <c r="D2" s="72" t="s">
        <v>22</v>
      </c>
      <c r="E2" s="185">
        <f>三河地区!D1</f>
        <v>0</v>
      </c>
      <c r="F2" s="185"/>
      <c r="G2" s="186"/>
      <c r="H2" s="72" t="s">
        <v>23</v>
      </c>
      <c r="I2" s="187">
        <f>三河地区!B3</f>
        <v>0</v>
      </c>
      <c r="J2" s="188"/>
      <c r="K2" s="199" t="s">
        <v>24</v>
      </c>
      <c r="L2" s="189">
        <f>三河地区!D3</f>
        <v>0</v>
      </c>
      <c r="M2" s="190"/>
    </row>
    <row r="3" spans="1:13" s="9" customFormat="1" ht="31.5" customHeight="1" thickBot="1" x14ac:dyDescent="0.25">
      <c r="A3" s="73" t="s">
        <v>25</v>
      </c>
      <c r="B3" s="193" t="str">
        <f>三河地区!B2</f>
        <v>　　月　　日（　　）</v>
      </c>
      <c r="C3" s="194"/>
      <c r="D3" s="74" t="s">
        <v>26</v>
      </c>
      <c r="E3" s="195">
        <f>三河地区!D2</f>
        <v>0</v>
      </c>
      <c r="F3" s="195"/>
      <c r="G3" s="196"/>
      <c r="H3" s="74" t="s">
        <v>27</v>
      </c>
      <c r="I3" s="197">
        <f>F11+F39+M22+M39</f>
        <v>0</v>
      </c>
      <c r="J3" s="198"/>
      <c r="K3" s="200"/>
      <c r="L3" s="191"/>
      <c r="M3" s="192"/>
    </row>
    <row r="4" spans="1:13" s="23" customFormat="1" ht="17.25" customHeight="1" x14ac:dyDescent="0.15">
      <c r="A4" s="181" t="s">
        <v>646</v>
      </c>
      <c r="B4" s="181"/>
      <c r="C4" s="181"/>
      <c r="D4" s="181"/>
      <c r="E4" s="181"/>
      <c r="F4" s="181"/>
      <c r="G4" s="181"/>
      <c r="H4" s="181"/>
      <c r="I4" s="181"/>
      <c r="J4" s="181"/>
      <c r="K4" s="181"/>
    </row>
    <row r="5" spans="1:13" s="23" customFormat="1" ht="17.25" customHeight="1" x14ac:dyDescent="0.15">
      <c r="A5" s="181" t="s">
        <v>28</v>
      </c>
      <c r="B5" s="181"/>
      <c r="C5" s="181"/>
      <c r="D5" s="181"/>
      <c r="E5" s="181"/>
      <c r="F5" s="181"/>
      <c r="G5" s="181"/>
      <c r="H5" s="181"/>
      <c r="I5" s="181"/>
      <c r="J5" s="181"/>
      <c r="K5" s="181"/>
    </row>
    <row r="6" spans="1:13" customFormat="1" ht="24.75" customHeight="1" x14ac:dyDescent="0.15">
      <c r="A6" s="213" t="s">
        <v>768</v>
      </c>
      <c r="B6" s="213"/>
      <c r="C6" s="5"/>
      <c r="D6" s="5"/>
      <c r="E6" s="5"/>
      <c r="F6" s="5"/>
      <c r="H6" s="213" t="s">
        <v>642</v>
      </c>
      <c r="I6" s="213"/>
      <c r="J6" s="5"/>
      <c r="K6" s="5"/>
      <c r="L6" s="5"/>
    </row>
    <row r="7" spans="1:13" s="120" customFormat="1" ht="24.75" customHeight="1" x14ac:dyDescent="0.2">
      <c r="A7" s="177" t="s">
        <v>31</v>
      </c>
      <c r="B7" s="178"/>
      <c r="C7" s="117" t="s">
        <v>32</v>
      </c>
      <c r="D7" s="117" t="s">
        <v>19</v>
      </c>
      <c r="E7" s="118" t="s">
        <v>33</v>
      </c>
      <c r="F7" s="82" t="s">
        <v>34</v>
      </c>
      <c r="H7" s="177" t="s">
        <v>31</v>
      </c>
      <c r="I7" s="178"/>
      <c r="J7" s="117" t="s">
        <v>32</v>
      </c>
      <c r="K7" s="117" t="s">
        <v>19</v>
      </c>
      <c r="L7" s="118" t="s">
        <v>33</v>
      </c>
      <c r="M7" s="82" t="s">
        <v>34</v>
      </c>
    </row>
    <row r="8" spans="1:13" s="120" customFormat="1" ht="24.75" customHeight="1" x14ac:dyDescent="0.2">
      <c r="A8" s="177" t="s">
        <v>836</v>
      </c>
      <c r="B8" s="178"/>
      <c r="C8" s="107">
        <f>SUM(D8:E8)</f>
        <v>15750</v>
      </c>
      <c r="D8" s="107">
        <v>8200</v>
      </c>
      <c r="E8" s="119">
        <v>7550</v>
      </c>
      <c r="F8" s="84"/>
      <c r="H8" s="177" t="s">
        <v>769</v>
      </c>
      <c r="I8" s="178"/>
      <c r="J8" s="107">
        <f>SUM(K8:L8)</f>
        <v>6200</v>
      </c>
      <c r="K8" s="107">
        <v>3800</v>
      </c>
      <c r="L8" s="119">
        <v>2400</v>
      </c>
      <c r="M8" s="84"/>
    </row>
    <row r="9" spans="1:13" s="124" customFormat="1" ht="24.75" customHeight="1" x14ac:dyDescent="0.2">
      <c r="A9" s="177" t="s">
        <v>837</v>
      </c>
      <c r="B9" s="178"/>
      <c r="C9" s="107">
        <f>SUM(D9:E9)</f>
        <v>5650</v>
      </c>
      <c r="D9" s="107">
        <v>5650</v>
      </c>
      <c r="E9" s="142">
        <v>0</v>
      </c>
      <c r="F9" s="84"/>
      <c r="H9" s="177" t="s">
        <v>770</v>
      </c>
      <c r="I9" s="178"/>
      <c r="J9" s="107">
        <f>SUM(K9:L9)</f>
        <v>4200</v>
      </c>
      <c r="K9" s="107">
        <v>2400</v>
      </c>
      <c r="L9" s="119">
        <v>1800</v>
      </c>
      <c r="M9" s="84"/>
    </row>
    <row r="10" spans="1:13" s="124" customFormat="1" ht="24.75" customHeight="1" x14ac:dyDescent="0.2">
      <c r="A10" s="177"/>
      <c r="B10" s="178"/>
      <c r="C10" s="107">
        <f t="shared" ref="C10" si="0">SUM(D10:E10)</f>
        <v>0</v>
      </c>
      <c r="D10" s="107"/>
      <c r="E10" s="119"/>
      <c r="F10" s="84"/>
      <c r="H10" s="177" t="s">
        <v>771</v>
      </c>
      <c r="I10" s="178"/>
      <c r="J10" s="107">
        <f>SUM(K10:L10)</f>
        <v>450</v>
      </c>
      <c r="K10" s="107">
        <v>450</v>
      </c>
      <c r="L10" s="142">
        <v>0</v>
      </c>
      <c r="M10" s="84"/>
    </row>
    <row r="11" spans="1:13" s="124" customFormat="1" ht="24.75" customHeight="1" x14ac:dyDescent="0.2">
      <c r="A11" s="177" t="s">
        <v>35</v>
      </c>
      <c r="B11" s="178"/>
      <c r="C11" s="107">
        <f>SUM(C8:C10)</f>
        <v>21400</v>
      </c>
      <c r="D11" s="107">
        <f>SUM(D8:D10)</f>
        <v>13850</v>
      </c>
      <c r="E11" s="119">
        <f>SUM(E8:E10)</f>
        <v>7550</v>
      </c>
      <c r="F11" s="86">
        <f>SUM(F8:F10)</f>
        <v>0</v>
      </c>
      <c r="H11" s="177"/>
      <c r="I11" s="178"/>
      <c r="J11" s="107">
        <f>SUM(K11:L11)</f>
        <v>0</v>
      </c>
      <c r="K11" s="107"/>
      <c r="L11" s="119"/>
      <c r="M11" s="84"/>
    </row>
    <row r="12" spans="1:13" s="124" customFormat="1" ht="24.75" customHeight="1" x14ac:dyDescent="0.2">
      <c r="A12" s="166"/>
      <c r="B12" s="166"/>
      <c r="D12" s="125"/>
      <c r="H12" s="177" t="s">
        <v>35</v>
      </c>
      <c r="I12" s="178"/>
      <c r="J12" s="107">
        <f>SUM(K12:L12)</f>
        <v>10850</v>
      </c>
      <c r="K12" s="107">
        <f>SUM(K8:K11)</f>
        <v>6650</v>
      </c>
      <c r="L12" s="119">
        <f>SUM(L8:L11)</f>
        <v>4200</v>
      </c>
      <c r="M12" s="86">
        <f>SUM(M8:M11)</f>
        <v>0</v>
      </c>
    </row>
    <row r="13" spans="1:13" s="124" customFormat="1" ht="24.75" customHeight="1" x14ac:dyDescent="0.2">
      <c r="A13" s="213" t="s">
        <v>641</v>
      </c>
      <c r="B13" s="213"/>
      <c r="H13" s="177"/>
      <c r="I13" s="178"/>
      <c r="J13" s="107"/>
      <c r="K13" s="107"/>
      <c r="L13" s="119"/>
      <c r="M13" s="84"/>
    </row>
    <row r="14" spans="1:13" s="124" customFormat="1" ht="24.75" customHeight="1" x14ac:dyDescent="0.2">
      <c r="A14" s="177" t="s">
        <v>31</v>
      </c>
      <c r="B14" s="178"/>
      <c r="C14" s="117" t="s">
        <v>32</v>
      </c>
      <c r="D14" s="117" t="s">
        <v>19</v>
      </c>
      <c r="E14" s="118" t="s">
        <v>33</v>
      </c>
      <c r="F14" s="82" t="s">
        <v>34</v>
      </c>
      <c r="H14" s="177" t="s">
        <v>772</v>
      </c>
      <c r="I14" s="178"/>
      <c r="J14" s="107">
        <f t="shared" ref="J14:J22" si="1">SUM(K14:L14)</f>
        <v>200</v>
      </c>
      <c r="K14" s="107">
        <v>200</v>
      </c>
      <c r="L14" s="142"/>
      <c r="M14" s="84"/>
    </row>
    <row r="15" spans="1:13" s="124" customFormat="1" ht="24.75" customHeight="1" x14ac:dyDescent="0.2">
      <c r="A15" s="177" t="s">
        <v>773</v>
      </c>
      <c r="B15" s="178"/>
      <c r="C15" s="107">
        <f t="shared" ref="C15:C39" si="2">SUM(D15:E15)</f>
        <v>10000</v>
      </c>
      <c r="D15" s="107">
        <v>5000</v>
      </c>
      <c r="E15" s="119">
        <v>5000</v>
      </c>
      <c r="F15" s="84"/>
      <c r="H15" s="177" t="s">
        <v>774</v>
      </c>
      <c r="I15" s="178"/>
      <c r="J15" s="107">
        <f t="shared" si="1"/>
        <v>550</v>
      </c>
      <c r="K15" s="107">
        <v>550</v>
      </c>
      <c r="L15" s="142"/>
      <c r="M15" s="84"/>
    </row>
    <row r="16" spans="1:13" s="124" customFormat="1" ht="24.75" customHeight="1" x14ac:dyDescent="0.2">
      <c r="A16" s="177" t="s">
        <v>775</v>
      </c>
      <c r="B16" s="178"/>
      <c r="C16" s="107">
        <f t="shared" si="2"/>
        <v>2100</v>
      </c>
      <c r="D16" s="107">
        <v>900</v>
      </c>
      <c r="E16" s="119">
        <v>1200</v>
      </c>
      <c r="F16" s="84"/>
      <c r="H16" s="177" t="s">
        <v>776</v>
      </c>
      <c r="I16" s="178"/>
      <c r="J16" s="107">
        <f t="shared" si="1"/>
        <v>1100</v>
      </c>
      <c r="K16" s="107">
        <v>1100</v>
      </c>
      <c r="L16" s="142"/>
      <c r="M16" s="84"/>
    </row>
    <row r="17" spans="1:13" s="124" customFormat="1" ht="24.75" customHeight="1" x14ac:dyDescent="0.2">
      <c r="A17" s="177" t="s">
        <v>777</v>
      </c>
      <c r="B17" s="178"/>
      <c r="C17" s="107">
        <f t="shared" si="2"/>
        <v>6800</v>
      </c>
      <c r="D17" s="107">
        <v>2500</v>
      </c>
      <c r="E17" s="119">
        <v>4300</v>
      </c>
      <c r="F17" s="84"/>
      <c r="H17" s="177" t="s">
        <v>778</v>
      </c>
      <c r="I17" s="178"/>
      <c r="J17" s="107">
        <f t="shared" si="1"/>
        <v>800</v>
      </c>
      <c r="K17" s="107">
        <v>800</v>
      </c>
      <c r="L17" s="142"/>
      <c r="M17" s="84"/>
    </row>
    <row r="18" spans="1:13" s="124" customFormat="1" ht="24.75" customHeight="1" x14ac:dyDescent="0.2">
      <c r="A18" s="177" t="s">
        <v>779</v>
      </c>
      <c r="B18" s="178"/>
      <c r="C18" s="107">
        <f t="shared" si="2"/>
        <v>1700</v>
      </c>
      <c r="D18" s="107">
        <v>850</v>
      </c>
      <c r="E18" s="119">
        <v>850</v>
      </c>
      <c r="F18" s="84"/>
      <c r="H18" s="177" t="s">
        <v>780</v>
      </c>
      <c r="I18" s="178"/>
      <c r="J18" s="107">
        <f t="shared" si="1"/>
        <v>550</v>
      </c>
      <c r="K18" s="107">
        <v>550</v>
      </c>
      <c r="L18" s="142"/>
      <c r="M18" s="84"/>
    </row>
    <row r="19" spans="1:13" s="124" customFormat="1" ht="24.75" customHeight="1" x14ac:dyDescent="0.2">
      <c r="A19" s="177" t="s">
        <v>781</v>
      </c>
      <c r="B19" s="178"/>
      <c r="C19" s="107">
        <f t="shared" si="2"/>
        <v>2400</v>
      </c>
      <c r="D19" s="107">
        <v>1100</v>
      </c>
      <c r="E19" s="119">
        <v>1300</v>
      </c>
      <c r="F19" s="84"/>
      <c r="H19" s="177"/>
      <c r="I19" s="178"/>
      <c r="J19" s="107">
        <f t="shared" si="1"/>
        <v>0</v>
      </c>
      <c r="K19" s="107"/>
      <c r="L19" s="119"/>
      <c r="M19" s="84"/>
    </row>
    <row r="20" spans="1:13" s="124" customFormat="1" ht="24.75" customHeight="1" x14ac:dyDescent="0.2">
      <c r="A20" s="177" t="s">
        <v>782</v>
      </c>
      <c r="B20" s="178"/>
      <c r="C20" s="107">
        <f t="shared" si="2"/>
        <v>4100</v>
      </c>
      <c r="D20" s="107">
        <v>1750</v>
      </c>
      <c r="E20" s="119">
        <v>2350</v>
      </c>
      <c r="F20" s="84"/>
      <c r="H20" s="177" t="s">
        <v>35</v>
      </c>
      <c r="I20" s="178"/>
      <c r="J20" s="107">
        <f t="shared" si="1"/>
        <v>3200</v>
      </c>
      <c r="K20" s="107">
        <f>SUM(K14:K19)</f>
        <v>3200</v>
      </c>
      <c r="L20" s="119">
        <f>SUM(L14:L19)</f>
        <v>0</v>
      </c>
      <c r="M20" s="86">
        <f>SUM(M14:M19)</f>
        <v>0</v>
      </c>
    </row>
    <row r="21" spans="1:13" s="124" customFormat="1" ht="24.75" customHeight="1" x14ac:dyDescent="0.2">
      <c r="A21" s="177" t="s">
        <v>783</v>
      </c>
      <c r="B21" s="178"/>
      <c r="C21" s="107">
        <f t="shared" si="2"/>
        <v>2750</v>
      </c>
      <c r="D21" s="107">
        <v>1400</v>
      </c>
      <c r="E21" s="119">
        <v>1350</v>
      </c>
      <c r="F21" s="84"/>
      <c r="H21" s="177"/>
      <c r="I21" s="178"/>
      <c r="J21" s="107">
        <f t="shared" si="1"/>
        <v>0</v>
      </c>
      <c r="K21" s="107"/>
      <c r="L21" s="119"/>
      <c r="M21" s="84"/>
    </row>
    <row r="22" spans="1:13" s="124" customFormat="1" ht="24.75" customHeight="1" x14ac:dyDescent="0.2">
      <c r="A22" s="177" t="s">
        <v>784</v>
      </c>
      <c r="B22" s="178"/>
      <c r="C22" s="107">
        <f t="shared" si="2"/>
        <v>6200</v>
      </c>
      <c r="D22" s="107">
        <v>3100</v>
      </c>
      <c r="E22" s="119">
        <v>3100</v>
      </c>
      <c r="F22" s="84"/>
      <c r="H22" s="177" t="s">
        <v>35</v>
      </c>
      <c r="I22" s="178"/>
      <c r="J22" s="107">
        <f t="shared" si="1"/>
        <v>14050</v>
      </c>
      <c r="K22" s="107">
        <f>K12+K20</f>
        <v>9850</v>
      </c>
      <c r="L22" s="119">
        <f>L12+L20</f>
        <v>4200</v>
      </c>
      <c r="M22" s="86">
        <f>M12+M20</f>
        <v>0</v>
      </c>
    </row>
    <row r="23" spans="1:13" s="124" customFormat="1" ht="24.75" customHeight="1" x14ac:dyDescent="0.2">
      <c r="A23" s="177" t="s">
        <v>785</v>
      </c>
      <c r="B23" s="178"/>
      <c r="C23" s="107">
        <f t="shared" si="2"/>
        <v>3800</v>
      </c>
      <c r="D23" s="107">
        <v>1800</v>
      </c>
      <c r="E23" s="119">
        <v>2000</v>
      </c>
      <c r="F23" s="84"/>
    </row>
    <row r="24" spans="1:13" s="124" customFormat="1" ht="24.75" customHeight="1" x14ac:dyDescent="0.2">
      <c r="A24" s="177" t="s">
        <v>786</v>
      </c>
      <c r="B24" s="178"/>
      <c r="C24" s="107">
        <f t="shared" si="2"/>
        <v>3100</v>
      </c>
      <c r="D24" s="107">
        <v>1450</v>
      </c>
      <c r="E24" s="119">
        <v>1650</v>
      </c>
      <c r="F24" s="84"/>
      <c r="H24" s="213" t="s">
        <v>643</v>
      </c>
      <c r="I24" s="213"/>
    </row>
    <row r="25" spans="1:13" s="124" customFormat="1" ht="24.75" customHeight="1" x14ac:dyDescent="0.2">
      <c r="A25" s="177" t="s">
        <v>787</v>
      </c>
      <c r="B25" s="178"/>
      <c r="C25" s="107">
        <f t="shared" si="2"/>
        <v>6050</v>
      </c>
      <c r="D25" s="107">
        <v>3400</v>
      </c>
      <c r="E25" s="119">
        <v>2650</v>
      </c>
      <c r="F25" s="84"/>
      <c r="H25" s="177" t="s">
        <v>31</v>
      </c>
      <c r="I25" s="178"/>
      <c r="J25" s="117" t="s">
        <v>32</v>
      </c>
      <c r="K25" s="117" t="s">
        <v>19</v>
      </c>
      <c r="L25" s="118" t="s">
        <v>33</v>
      </c>
      <c r="M25" s="82" t="s">
        <v>34</v>
      </c>
    </row>
    <row r="26" spans="1:13" s="124" customFormat="1" ht="24.75" customHeight="1" x14ac:dyDescent="0.2">
      <c r="A26" s="177" t="s">
        <v>788</v>
      </c>
      <c r="B26" s="178"/>
      <c r="C26" s="107">
        <f t="shared" si="2"/>
        <v>2400</v>
      </c>
      <c r="D26" s="107">
        <v>1300</v>
      </c>
      <c r="E26" s="119">
        <v>1100</v>
      </c>
      <c r="F26" s="84"/>
      <c r="H26" s="177" t="s">
        <v>789</v>
      </c>
      <c r="I26" s="178"/>
      <c r="J26" s="107">
        <f t="shared" ref="J26:J39" si="3">SUM(K26:L26)</f>
        <v>750</v>
      </c>
      <c r="K26" s="107">
        <v>750</v>
      </c>
      <c r="L26" s="142"/>
      <c r="M26" s="84"/>
    </row>
    <row r="27" spans="1:13" s="124" customFormat="1" ht="24.75" customHeight="1" x14ac:dyDescent="0.2">
      <c r="A27" s="177" t="s">
        <v>790</v>
      </c>
      <c r="B27" s="178"/>
      <c r="C27" s="107">
        <f t="shared" si="2"/>
        <v>3650</v>
      </c>
      <c r="D27" s="107">
        <v>1850</v>
      </c>
      <c r="E27" s="119">
        <v>1800</v>
      </c>
      <c r="F27" s="84"/>
      <c r="H27" s="177" t="s">
        <v>791</v>
      </c>
      <c r="I27" s="178"/>
      <c r="J27" s="107">
        <f t="shared" si="3"/>
        <v>250</v>
      </c>
      <c r="K27" s="107">
        <v>250</v>
      </c>
      <c r="L27" s="142"/>
      <c r="M27" s="84"/>
    </row>
    <row r="28" spans="1:13" s="124" customFormat="1" ht="24.75" customHeight="1" x14ac:dyDescent="0.2">
      <c r="A28" s="177" t="s">
        <v>792</v>
      </c>
      <c r="B28" s="178"/>
      <c r="C28" s="107">
        <f t="shared" si="2"/>
        <v>3200</v>
      </c>
      <c r="D28" s="107">
        <v>1650</v>
      </c>
      <c r="E28" s="119">
        <v>1550</v>
      </c>
      <c r="F28" s="84"/>
      <c r="H28" s="177" t="s">
        <v>793</v>
      </c>
      <c r="I28" s="178"/>
      <c r="J28" s="107">
        <f t="shared" si="3"/>
        <v>350</v>
      </c>
      <c r="K28" s="107">
        <v>350</v>
      </c>
      <c r="L28" s="142"/>
      <c r="M28" s="84"/>
    </row>
    <row r="29" spans="1:13" s="124" customFormat="1" ht="24.75" customHeight="1" x14ac:dyDescent="0.2">
      <c r="A29" s="177" t="s">
        <v>794</v>
      </c>
      <c r="B29" s="178"/>
      <c r="C29" s="107">
        <f t="shared" si="2"/>
        <v>3800</v>
      </c>
      <c r="D29" s="107">
        <v>1750</v>
      </c>
      <c r="E29" s="119">
        <v>2050</v>
      </c>
      <c r="F29" s="84"/>
      <c r="H29" s="177"/>
      <c r="I29" s="178"/>
      <c r="J29" s="107">
        <f t="shared" si="3"/>
        <v>0</v>
      </c>
      <c r="K29" s="107"/>
      <c r="L29" s="119"/>
      <c r="M29" s="84"/>
    </row>
    <row r="30" spans="1:13" s="124" customFormat="1" ht="24.75" customHeight="1" x14ac:dyDescent="0.2">
      <c r="A30" s="177" t="s">
        <v>795</v>
      </c>
      <c r="B30" s="178"/>
      <c r="C30" s="107">
        <f t="shared" si="2"/>
        <v>2600</v>
      </c>
      <c r="D30" s="107">
        <v>1400</v>
      </c>
      <c r="E30" s="119">
        <v>1200</v>
      </c>
      <c r="F30" s="84"/>
      <c r="H30" s="177" t="s">
        <v>35</v>
      </c>
      <c r="I30" s="178"/>
      <c r="J30" s="107">
        <f t="shared" si="3"/>
        <v>1350</v>
      </c>
      <c r="K30" s="107">
        <f>SUM(K26:K29)</f>
        <v>1350</v>
      </c>
      <c r="L30" s="119">
        <f>SUM(L26:L29)</f>
        <v>0</v>
      </c>
      <c r="M30" s="86">
        <f>SUM(M26:M29)</f>
        <v>0</v>
      </c>
    </row>
    <row r="31" spans="1:13" s="124" customFormat="1" ht="24.75" customHeight="1" x14ac:dyDescent="0.2">
      <c r="A31" s="177" t="s">
        <v>796</v>
      </c>
      <c r="B31" s="178"/>
      <c r="C31" s="107">
        <f t="shared" si="2"/>
        <v>2350</v>
      </c>
      <c r="D31" s="107">
        <v>1100</v>
      </c>
      <c r="E31" s="119">
        <v>1250</v>
      </c>
      <c r="F31" s="84"/>
      <c r="H31" s="177"/>
      <c r="I31" s="178"/>
      <c r="J31" s="107">
        <f t="shared" si="3"/>
        <v>0</v>
      </c>
      <c r="K31" s="107"/>
      <c r="L31" s="119"/>
      <c r="M31" s="84"/>
    </row>
    <row r="32" spans="1:13" s="124" customFormat="1" ht="24.75" customHeight="1" x14ac:dyDescent="0.2">
      <c r="A32" s="177"/>
      <c r="B32" s="178"/>
      <c r="C32" s="107"/>
      <c r="D32" s="107"/>
      <c r="E32" s="119"/>
      <c r="F32" s="84"/>
      <c r="H32" s="177"/>
      <c r="I32" s="178"/>
      <c r="J32" s="107">
        <f>SUM(K32:L32)</f>
        <v>0</v>
      </c>
      <c r="K32" s="107"/>
      <c r="L32" s="119"/>
      <c r="M32" s="84"/>
    </row>
    <row r="33" spans="1:13" s="124" customFormat="1" ht="24.75" customHeight="1" x14ac:dyDescent="0.2">
      <c r="A33" s="177"/>
      <c r="B33" s="178"/>
      <c r="C33" s="107">
        <f>SUM(D33:E33)</f>
        <v>0</v>
      </c>
      <c r="D33" s="107"/>
      <c r="E33" s="119"/>
      <c r="F33" s="84"/>
      <c r="H33" s="177" t="s">
        <v>797</v>
      </c>
      <c r="I33" s="178"/>
      <c r="J33" s="107">
        <f t="shared" si="3"/>
        <v>800</v>
      </c>
      <c r="K33" s="107">
        <v>800</v>
      </c>
      <c r="L33" s="142"/>
      <c r="M33" s="84"/>
    </row>
    <row r="34" spans="1:13" s="124" customFormat="1" ht="24.75" customHeight="1" x14ac:dyDescent="0.2">
      <c r="A34" s="177"/>
      <c r="B34" s="178"/>
      <c r="C34" s="107">
        <f t="shared" si="2"/>
        <v>0</v>
      </c>
      <c r="D34" s="107"/>
      <c r="E34" s="119"/>
      <c r="F34" s="84"/>
      <c r="H34" s="177" t="s">
        <v>798</v>
      </c>
      <c r="I34" s="178"/>
      <c r="J34" s="107">
        <f t="shared" si="3"/>
        <v>50</v>
      </c>
      <c r="K34" s="107">
        <v>50</v>
      </c>
      <c r="L34" s="142"/>
      <c r="M34" s="84"/>
    </row>
    <row r="35" spans="1:13" s="124" customFormat="1" ht="24.75" customHeight="1" x14ac:dyDescent="0.2">
      <c r="A35" s="177"/>
      <c r="B35" s="178"/>
      <c r="C35" s="107">
        <f t="shared" si="2"/>
        <v>0</v>
      </c>
      <c r="D35" s="107"/>
      <c r="E35" s="119"/>
      <c r="F35" s="84"/>
      <c r="H35" s="177" t="s">
        <v>799</v>
      </c>
      <c r="I35" s="178"/>
      <c r="J35" s="107">
        <f t="shared" si="3"/>
        <v>250</v>
      </c>
      <c r="K35" s="107">
        <v>250</v>
      </c>
      <c r="L35" s="142"/>
      <c r="M35" s="84"/>
    </row>
    <row r="36" spans="1:13" s="124" customFormat="1" ht="24.75" customHeight="1" x14ac:dyDescent="0.2">
      <c r="A36" s="177"/>
      <c r="B36" s="178"/>
      <c r="C36" s="107">
        <f t="shared" si="2"/>
        <v>0</v>
      </c>
      <c r="D36" s="107"/>
      <c r="E36" s="119"/>
      <c r="F36" s="84"/>
      <c r="H36" s="177"/>
      <c r="I36" s="178"/>
      <c r="J36" s="107">
        <f t="shared" si="3"/>
        <v>0</v>
      </c>
      <c r="K36" s="107"/>
      <c r="L36" s="119"/>
      <c r="M36" s="84"/>
    </row>
    <row r="37" spans="1:13" s="124" customFormat="1" ht="24.75" customHeight="1" x14ac:dyDescent="0.2">
      <c r="A37" s="177"/>
      <c r="B37" s="178"/>
      <c r="C37" s="107">
        <f t="shared" si="2"/>
        <v>0</v>
      </c>
      <c r="D37" s="107"/>
      <c r="E37" s="119"/>
      <c r="F37" s="84"/>
      <c r="H37" s="177" t="s">
        <v>35</v>
      </c>
      <c r="I37" s="178"/>
      <c r="J37" s="107">
        <f t="shared" si="3"/>
        <v>1100</v>
      </c>
      <c r="K37" s="107">
        <f>SUM(K32:K36)</f>
        <v>1100</v>
      </c>
      <c r="L37" s="119">
        <f>SUM(L32:L36)</f>
        <v>0</v>
      </c>
      <c r="M37" s="86">
        <f>SUM(M32:M36)</f>
        <v>0</v>
      </c>
    </row>
    <row r="38" spans="1:13" s="124" customFormat="1" ht="24.75" customHeight="1" x14ac:dyDescent="0.2">
      <c r="A38" s="177"/>
      <c r="B38" s="178"/>
      <c r="C38" s="107">
        <f t="shared" si="2"/>
        <v>0</v>
      </c>
      <c r="D38" s="107"/>
      <c r="E38" s="119"/>
      <c r="F38" s="84"/>
      <c r="H38" s="177"/>
      <c r="I38" s="178"/>
      <c r="J38" s="107">
        <f t="shared" si="3"/>
        <v>0</v>
      </c>
      <c r="K38" s="107"/>
      <c r="L38" s="119"/>
      <c r="M38" s="84"/>
    </row>
    <row r="39" spans="1:13" s="124" customFormat="1" ht="24.75" customHeight="1" x14ac:dyDescent="0.2">
      <c r="A39" s="177" t="s">
        <v>35</v>
      </c>
      <c r="B39" s="178"/>
      <c r="C39" s="107">
        <f t="shared" si="2"/>
        <v>67000</v>
      </c>
      <c r="D39" s="107">
        <f>SUM(D15:D38)</f>
        <v>32300</v>
      </c>
      <c r="E39" s="119">
        <f>SUM(E15:E38)</f>
        <v>34700</v>
      </c>
      <c r="F39" s="86">
        <f>SUM(F15:F38)</f>
        <v>0</v>
      </c>
      <c r="H39" s="177" t="s">
        <v>35</v>
      </c>
      <c r="I39" s="178"/>
      <c r="J39" s="107">
        <f t="shared" si="3"/>
        <v>2450</v>
      </c>
      <c r="K39" s="107">
        <f>K30+K37</f>
        <v>2450</v>
      </c>
      <c r="L39" s="119">
        <f>L30+L37</f>
        <v>0</v>
      </c>
      <c r="M39" s="86">
        <f>M30+M37</f>
        <v>0</v>
      </c>
    </row>
    <row r="40" spans="1:13" customFormat="1" ht="24.75" customHeight="1" x14ac:dyDescent="0.15">
      <c r="A40" s="11"/>
      <c r="B40" s="11"/>
      <c r="C40" s="11"/>
      <c r="D40" s="11"/>
      <c r="E40" s="11"/>
      <c r="F40" s="11"/>
      <c r="G40" s="2"/>
      <c r="H40" s="11"/>
      <c r="I40" s="11"/>
      <c r="K40" s="42"/>
      <c r="L40" s="206" t="s">
        <v>55</v>
      </c>
      <c r="M40" s="206"/>
    </row>
    <row r="41" spans="1:13" customFormat="1" ht="24.75" customHeight="1" x14ac:dyDescent="0.15">
      <c r="A41" s="11"/>
      <c r="B41" s="11"/>
      <c r="C41" s="11"/>
      <c r="D41" s="11"/>
      <c r="E41" s="11"/>
      <c r="F41" s="11"/>
      <c r="G41" s="2"/>
      <c r="H41" s="11"/>
      <c r="I41" s="11"/>
      <c r="J41" s="11"/>
      <c r="K41" s="43" t="s">
        <v>37</v>
      </c>
      <c r="L41" s="179" t="str">
        <f>三河地区!E25</f>
        <v>２０２５年５月</v>
      </c>
      <c r="M41" s="179"/>
    </row>
    <row r="42" spans="1:13" ht="24.75" customHeight="1" x14ac:dyDescent="0.15"/>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sheetData>
  <mergeCells count="79">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14:B14"/>
    <mergeCell ref="H14:I14"/>
    <mergeCell ref="A8:B8"/>
    <mergeCell ref="H8:I8"/>
    <mergeCell ref="A9:B9"/>
    <mergeCell ref="H9:I9"/>
    <mergeCell ref="A10:B10"/>
    <mergeCell ref="H10:I10"/>
    <mergeCell ref="A11:B11"/>
    <mergeCell ref="H11:I11"/>
    <mergeCell ref="H12:I12"/>
    <mergeCell ref="A13:B13"/>
    <mergeCell ref="H13:I13"/>
    <mergeCell ref="A15:B15"/>
    <mergeCell ref="H15:I15"/>
    <mergeCell ref="A16:B16"/>
    <mergeCell ref="H16:I16"/>
    <mergeCell ref="A17:B17"/>
    <mergeCell ref="H17:I17"/>
    <mergeCell ref="A24:B24"/>
    <mergeCell ref="H24:I24"/>
    <mergeCell ref="A18:B18"/>
    <mergeCell ref="H18:I18"/>
    <mergeCell ref="A19:B19"/>
    <mergeCell ref="H19:I19"/>
    <mergeCell ref="A20:B20"/>
    <mergeCell ref="H20:I20"/>
    <mergeCell ref="A21:B21"/>
    <mergeCell ref="H21:I21"/>
    <mergeCell ref="A22:B22"/>
    <mergeCell ref="H22:I22"/>
    <mergeCell ref="A23:B23"/>
    <mergeCell ref="A25:B25"/>
    <mergeCell ref="H25:I25"/>
    <mergeCell ref="A26:B26"/>
    <mergeCell ref="H26:I26"/>
    <mergeCell ref="A27:B27"/>
    <mergeCell ref="H27:I27"/>
    <mergeCell ref="A28:B28"/>
    <mergeCell ref="H28:I28"/>
    <mergeCell ref="A29:B29"/>
    <mergeCell ref="H29:I29"/>
    <mergeCell ref="A30:B30"/>
    <mergeCell ref="H30:I30"/>
    <mergeCell ref="A31:B31"/>
    <mergeCell ref="H31:I31"/>
    <mergeCell ref="A32:B32"/>
    <mergeCell ref="H32:I32"/>
    <mergeCell ref="A33:B33"/>
    <mergeCell ref="H33:I33"/>
    <mergeCell ref="A34:B34"/>
    <mergeCell ref="H34:I34"/>
    <mergeCell ref="A35:B35"/>
    <mergeCell ref="H35:I35"/>
    <mergeCell ref="A36:B36"/>
    <mergeCell ref="H36:I36"/>
    <mergeCell ref="L40:M40"/>
    <mergeCell ref="L41:M41"/>
    <mergeCell ref="A37:B37"/>
    <mergeCell ref="H37:I37"/>
    <mergeCell ref="A38:B38"/>
    <mergeCell ref="H38:I38"/>
    <mergeCell ref="A39:B39"/>
    <mergeCell ref="H39:I39"/>
  </mergeCells>
  <phoneticPr fontId="2"/>
  <printOptions horizontalCentered="1" verticalCentered="1"/>
  <pageMargins left="0.35433070866141736" right="0.39370078740157483" top="0.59" bottom="0.78740157480314965" header="0.51181102362204722" footer="0.43307086614173229"/>
  <pageSetup paperSize="9" scale="70" orientation="portrait" verticalDpi="4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F9A3-E9B6-4821-9BFF-D5AD43ED4793}">
  <dimension ref="A1:M57"/>
  <sheetViews>
    <sheetView showZeros="0" zoomScale="75" zoomScaleNormal="100" zoomScaleSheetLayoutView="100" workbookViewId="0">
      <selection sqref="A1:M1"/>
    </sheetView>
  </sheetViews>
  <sheetFormatPr defaultColWidth="10.625" defaultRowHeight="13.5" x14ac:dyDescent="0.15"/>
  <cols>
    <col min="1" max="16384" width="10.625" style="2"/>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三河地区!B1</f>
        <v>　　月　　日（　　）</v>
      </c>
      <c r="C2" s="184"/>
      <c r="D2" s="72" t="s">
        <v>22</v>
      </c>
      <c r="E2" s="185">
        <f>三河地区!D1</f>
        <v>0</v>
      </c>
      <c r="F2" s="185"/>
      <c r="G2" s="186"/>
      <c r="H2" s="72" t="s">
        <v>23</v>
      </c>
      <c r="I2" s="187">
        <f>三河地区!B3</f>
        <v>0</v>
      </c>
      <c r="J2" s="188"/>
      <c r="K2" s="199" t="s">
        <v>24</v>
      </c>
      <c r="L2" s="189">
        <f>三河地区!D3</f>
        <v>0</v>
      </c>
      <c r="M2" s="190"/>
    </row>
    <row r="3" spans="1:13" s="9" customFormat="1" ht="31.5" customHeight="1" thickBot="1" x14ac:dyDescent="0.25">
      <c r="A3" s="73" t="s">
        <v>25</v>
      </c>
      <c r="B3" s="193" t="str">
        <f>三河地区!B2</f>
        <v>　　月　　日（　　）</v>
      </c>
      <c r="C3" s="194"/>
      <c r="D3" s="74" t="s">
        <v>26</v>
      </c>
      <c r="E3" s="195">
        <f>三河地区!D2</f>
        <v>0</v>
      </c>
      <c r="F3" s="195"/>
      <c r="G3" s="196"/>
      <c r="H3" s="74" t="s">
        <v>27</v>
      </c>
      <c r="I3" s="197">
        <f>F40+M23</f>
        <v>0</v>
      </c>
      <c r="J3" s="198"/>
      <c r="K3" s="200"/>
      <c r="L3" s="191"/>
      <c r="M3" s="192"/>
    </row>
    <row r="4" spans="1:13" s="23" customFormat="1" ht="17.25" customHeight="1" x14ac:dyDescent="0.15">
      <c r="A4" s="181" t="s">
        <v>646</v>
      </c>
      <c r="B4" s="181"/>
      <c r="C4" s="181"/>
      <c r="D4" s="181"/>
      <c r="E4" s="181"/>
      <c r="F4" s="181"/>
      <c r="G4" s="181"/>
      <c r="H4" s="181"/>
      <c r="I4" s="181"/>
      <c r="J4" s="181"/>
      <c r="K4" s="181"/>
    </row>
    <row r="5" spans="1:13" s="23" customFormat="1" ht="17.25" customHeight="1" x14ac:dyDescent="0.15">
      <c r="A5" s="181" t="s">
        <v>28</v>
      </c>
      <c r="B5" s="181"/>
      <c r="C5" s="181"/>
      <c r="D5" s="181"/>
      <c r="E5" s="181"/>
      <c r="F5" s="181"/>
      <c r="G5" s="181"/>
      <c r="H5" s="181"/>
      <c r="I5" s="181"/>
      <c r="J5" s="181"/>
      <c r="K5" s="181"/>
    </row>
    <row r="6" spans="1:13" customFormat="1" ht="24.75" customHeight="1" x14ac:dyDescent="0.15">
      <c r="A6" s="213" t="s">
        <v>800</v>
      </c>
      <c r="B6" s="213"/>
      <c r="C6" s="5"/>
      <c r="D6" s="5"/>
      <c r="E6" s="5"/>
      <c r="F6" s="5"/>
      <c r="H6" s="213" t="s">
        <v>645</v>
      </c>
      <c r="I6" s="213"/>
      <c r="J6" s="5"/>
      <c r="K6" s="5"/>
      <c r="L6" s="5"/>
    </row>
    <row r="7" spans="1:13" s="120" customFormat="1" ht="24.75" customHeight="1" x14ac:dyDescent="0.2">
      <c r="A7" s="177" t="s">
        <v>31</v>
      </c>
      <c r="B7" s="178"/>
      <c r="C7" s="117" t="s">
        <v>32</v>
      </c>
      <c r="D7" s="117" t="s">
        <v>19</v>
      </c>
      <c r="E7" s="118" t="s">
        <v>33</v>
      </c>
      <c r="F7" s="82" t="s">
        <v>34</v>
      </c>
      <c r="H7" s="177" t="s">
        <v>31</v>
      </c>
      <c r="I7" s="178"/>
      <c r="J7" s="117" t="s">
        <v>32</v>
      </c>
      <c r="K7" s="117" t="s">
        <v>19</v>
      </c>
      <c r="L7" s="118" t="s">
        <v>33</v>
      </c>
      <c r="M7" s="82" t="s">
        <v>34</v>
      </c>
    </row>
    <row r="8" spans="1:13" s="120" customFormat="1" ht="24.75" customHeight="1" x14ac:dyDescent="0.2">
      <c r="A8" s="177" t="s">
        <v>801</v>
      </c>
      <c r="B8" s="178"/>
      <c r="C8" s="107">
        <f>SUM(D8:E8)</f>
        <v>17850</v>
      </c>
      <c r="D8" s="107">
        <v>7600</v>
      </c>
      <c r="E8" s="119">
        <v>10250</v>
      </c>
      <c r="F8" s="84"/>
      <c r="H8" s="177" t="s">
        <v>802</v>
      </c>
      <c r="I8" s="178"/>
      <c r="J8" s="107">
        <f>K8+L8</f>
        <v>6300</v>
      </c>
      <c r="K8" s="107">
        <v>6300</v>
      </c>
      <c r="L8" s="142"/>
      <c r="M8" s="84"/>
    </row>
    <row r="9" spans="1:13" s="120" customFormat="1" ht="24.75" customHeight="1" x14ac:dyDescent="0.2">
      <c r="A9" s="177" t="s">
        <v>803</v>
      </c>
      <c r="B9" s="178"/>
      <c r="C9" s="107">
        <f t="shared" ref="C9:C40" si="0">SUM(D9:E9)</f>
        <v>7950</v>
      </c>
      <c r="D9" s="107">
        <v>3400</v>
      </c>
      <c r="E9" s="119">
        <v>4550</v>
      </c>
      <c r="F9" s="84"/>
      <c r="H9" s="177" t="s">
        <v>804</v>
      </c>
      <c r="I9" s="178"/>
      <c r="J9" s="107">
        <f t="shared" ref="J9:J23" si="1">K9+L9</f>
        <v>1050</v>
      </c>
      <c r="K9" s="107">
        <v>1050</v>
      </c>
      <c r="L9" s="142"/>
      <c r="M9" s="84"/>
    </row>
    <row r="10" spans="1:13" s="120" customFormat="1" ht="24.75" customHeight="1" x14ac:dyDescent="0.2">
      <c r="A10" s="177" t="s">
        <v>805</v>
      </c>
      <c r="B10" s="178"/>
      <c r="C10" s="107">
        <f t="shared" si="0"/>
        <v>6900</v>
      </c>
      <c r="D10" s="107">
        <v>2050</v>
      </c>
      <c r="E10" s="119">
        <v>4850</v>
      </c>
      <c r="F10" s="84"/>
      <c r="H10" s="177"/>
      <c r="I10" s="178"/>
      <c r="J10" s="107">
        <f t="shared" si="1"/>
        <v>0</v>
      </c>
      <c r="K10" s="107"/>
      <c r="L10" s="119"/>
      <c r="M10" s="84"/>
    </row>
    <row r="11" spans="1:13" s="120" customFormat="1" ht="24.75" customHeight="1" x14ac:dyDescent="0.2">
      <c r="A11" s="177" t="s">
        <v>806</v>
      </c>
      <c r="B11" s="178"/>
      <c r="C11" s="107">
        <f t="shared" si="0"/>
        <v>8450</v>
      </c>
      <c r="D11" s="107">
        <v>3400</v>
      </c>
      <c r="E11" s="119">
        <v>5050</v>
      </c>
      <c r="F11" s="84"/>
      <c r="H11" s="177" t="s">
        <v>35</v>
      </c>
      <c r="I11" s="178"/>
      <c r="J11" s="107">
        <f t="shared" si="1"/>
        <v>7350</v>
      </c>
      <c r="K11" s="107">
        <f>SUM(K8:K10)</f>
        <v>7350</v>
      </c>
      <c r="L11" s="119">
        <v>0</v>
      </c>
      <c r="M11" s="86">
        <f>SUM(M8:M10)</f>
        <v>0</v>
      </c>
    </row>
    <row r="12" spans="1:13" s="120" customFormat="1" ht="24.75" customHeight="1" x14ac:dyDescent="0.2">
      <c r="A12" s="177" t="s">
        <v>807</v>
      </c>
      <c r="B12" s="178"/>
      <c r="C12" s="107">
        <f t="shared" si="0"/>
        <v>3050</v>
      </c>
      <c r="D12" s="107">
        <v>1250</v>
      </c>
      <c r="E12" s="119">
        <v>1800</v>
      </c>
      <c r="F12" s="84"/>
      <c r="H12" s="177"/>
      <c r="I12" s="178"/>
      <c r="J12" s="107">
        <f t="shared" si="1"/>
        <v>0</v>
      </c>
      <c r="K12" s="107"/>
      <c r="L12" s="119"/>
      <c r="M12" s="84"/>
    </row>
    <row r="13" spans="1:13" s="120" customFormat="1" ht="24.75" customHeight="1" x14ac:dyDescent="0.2">
      <c r="A13" s="177" t="s">
        <v>808</v>
      </c>
      <c r="B13" s="178"/>
      <c r="C13" s="107">
        <f t="shared" si="0"/>
        <v>4250</v>
      </c>
      <c r="D13" s="107">
        <v>1750</v>
      </c>
      <c r="E13" s="119">
        <v>2500</v>
      </c>
      <c r="F13" s="84"/>
      <c r="H13" s="177" t="s">
        <v>809</v>
      </c>
      <c r="I13" s="178"/>
      <c r="J13" s="107">
        <f t="shared" si="1"/>
        <v>700</v>
      </c>
      <c r="K13" s="107">
        <v>700</v>
      </c>
      <c r="L13" s="142"/>
      <c r="M13" s="84"/>
    </row>
    <row r="14" spans="1:13" s="120" customFormat="1" ht="24.75" customHeight="1" x14ac:dyDescent="0.2">
      <c r="A14" s="177" t="s">
        <v>810</v>
      </c>
      <c r="B14" s="178"/>
      <c r="C14" s="107">
        <f t="shared" si="0"/>
        <v>6700</v>
      </c>
      <c r="D14" s="107">
        <v>3050</v>
      </c>
      <c r="E14" s="119">
        <v>3650</v>
      </c>
      <c r="F14" s="84"/>
      <c r="H14" s="177" t="s">
        <v>811</v>
      </c>
      <c r="I14" s="178"/>
      <c r="J14" s="107">
        <f t="shared" si="1"/>
        <v>2700</v>
      </c>
      <c r="K14" s="107">
        <v>2700</v>
      </c>
      <c r="L14" s="142"/>
      <c r="M14" s="84"/>
    </row>
    <row r="15" spans="1:13" s="120" customFormat="1" ht="24.75" customHeight="1" x14ac:dyDescent="0.2">
      <c r="A15" s="177" t="s">
        <v>812</v>
      </c>
      <c r="B15" s="178"/>
      <c r="C15" s="107">
        <f t="shared" si="0"/>
        <v>4100</v>
      </c>
      <c r="D15" s="107">
        <v>1750</v>
      </c>
      <c r="E15" s="119">
        <v>2350</v>
      </c>
      <c r="F15" s="84"/>
      <c r="H15" s="177"/>
      <c r="I15" s="178"/>
      <c r="J15" s="107">
        <f t="shared" si="1"/>
        <v>0</v>
      </c>
      <c r="K15" s="107"/>
      <c r="L15" s="119"/>
      <c r="M15" s="84"/>
    </row>
    <row r="16" spans="1:13" s="120" customFormat="1" ht="24.75" customHeight="1" x14ac:dyDescent="0.2">
      <c r="A16" s="177" t="s">
        <v>813</v>
      </c>
      <c r="B16" s="178"/>
      <c r="C16" s="107">
        <f t="shared" si="0"/>
        <v>3650</v>
      </c>
      <c r="D16" s="107">
        <v>1900</v>
      </c>
      <c r="E16" s="119">
        <v>1750</v>
      </c>
      <c r="F16" s="84"/>
      <c r="H16" s="177" t="s">
        <v>35</v>
      </c>
      <c r="I16" s="178"/>
      <c r="J16" s="107">
        <f t="shared" si="1"/>
        <v>3400</v>
      </c>
      <c r="K16" s="107">
        <f>SUM(K13:K15)</f>
        <v>3400</v>
      </c>
      <c r="L16" s="119">
        <v>0</v>
      </c>
      <c r="M16" s="86">
        <f>SUM(M13:M15)</f>
        <v>0</v>
      </c>
    </row>
    <row r="17" spans="1:13" s="120" customFormat="1" ht="24.75" customHeight="1" x14ac:dyDescent="0.2">
      <c r="A17" s="177" t="s">
        <v>814</v>
      </c>
      <c r="B17" s="178"/>
      <c r="C17" s="107">
        <f t="shared" si="0"/>
        <v>3600</v>
      </c>
      <c r="D17" s="107">
        <v>1500</v>
      </c>
      <c r="E17" s="119">
        <v>2100</v>
      </c>
      <c r="F17" s="84"/>
      <c r="H17" s="177"/>
      <c r="I17" s="178"/>
      <c r="J17" s="107">
        <f t="shared" si="1"/>
        <v>0</v>
      </c>
      <c r="K17" s="107"/>
      <c r="L17" s="119"/>
      <c r="M17" s="84"/>
    </row>
    <row r="18" spans="1:13" s="120" customFormat="1" ht="24.75" customHeight="1" x14ac:dyDescent="0.2">
      <c r="A18" s="177" t="s">
        <v>835</v>
      </c>
      <c r="B18" s="178"/>
      <c r="C18" s="107">
        <f t="shared" si="0"/>
        <v>450</v>
      </c>
      <c r="D18" s="107">
        <v>250</v>
      </c>
      <c r="E18" s="119">
        <v>200</v>
      </c>
      <c r="F18" s="84"/>
      <c r="H18" s="177"/>
      <c r="I18" s="178"/>
      <c r="J18" s="107">
        <f t="shared" si="1"/>
        <v>0</v>
      </c>
      <c r="K18" s="107"/>
      <c r="L18" s="119"/>
      <c r="M18" s="84"/>
    </row>
    <row r="19" spans="1:13" s="120" customFormat="1" ht="24.75" customHeight="1" x14ac:dyDescent="0.2">
      <c r="A19" s="177" t="s">
        <v>815</v>
      </c>
      <c r="B19" s="178"/>
      <c r="C19" s="107">
        <f t="shared" si="0"/>
        <v>1800</v>
      </c>
      <c r="D19" s="107">
        <v>1200</v>
      </c>
      <c r="E19" s="119">
        <v>600</v>
      </c>
      <c r="F19" s="84"/>
      <c r="H19" s="177"/>
      <c r="I19" s="178"/>
      <c r="J19" s="107">
        <f t="shared" si="1"/>
        <v>0</v>
      </c>
      <c r="K19" s="107"/>
      <c r="L19" s="119"/>
      <c r="M19" s="84"/>
    </row>
    <row r="20" spans="1:13" s="120" customFormat="1" ht="24.75" customHeight="1" x14ac:dyDescent="0.2">
      <c r="A20" s="177" t="s">
        <v>816</v>
      </c>
      <c r="B20" s="178"/>
      <c r="C20" s="107">
        <f t="shared" si="0"/>
        <v>3750</v>
      </c>
      <c r="D20" s="107">
        <v>1550</v>
      </c>
      <c r="E20" s="119">
        <v>2200</v>
      </c>
      <c r="F20" s="84"/>
      <c r="H20" s="177"/>
      <c r="I20" s="178"/>
      <c r="J20" s="107">
        <f t="shared" si="1"/>
        <v>0</v>
      </c>
      <c r="K20" s="107"/>
      <c r="L20" s="119"/>
      <c r="M20" s="84"/>
    </row>
    <row r="21" spans="1:13" s="120" customFormat="1" ht="24.75" customHeight="1" x14ac:dyDescent="0.2">
      <c r="A21" s="177" t="s">
        <v>817</v>
      </c>
      <c r="B21" s="178"/>
      <c r="C21" s="107">
        <f t="shared" si="0"/>
        <v>5800</v>
      </c>
      <c r="D21" s="107">
        <v>2550</v>
      </c>
      <c r="E21" s="119">
        <v>3250</v>
      </c>
      <c r="F21" s="84"/>
      <c r="H21" s="177"/>
      <c r="I21" s="178"/>
      <c r="J21" s="107">
        <f t="shared" si="1"/>
        <v>0</v>
      </c>
      <c r="K21" s="107"/>
      <c r="L21" s="119"/>
      <c r="M21" s="84"/>
    </row>
    <row r="22" spans="1:13" s="120" customFormat="1" ht="24.75" customHeight="1" x14ac:dyDescent="0.2">
      <c r="A22" s="177" t="s">
        <v>818</v>
      </c>
      <c r="B22" s="178"/>
      <c r="C22" s="107">
        <f t="shared" si="0"/>
        <v>5000</v>
      </c>
      <c r="D22" s="107">
        <v>2000</v>
      </c>
      <c r="E22" s="119">
        <v>3000</v>
      </c>
      <c r="F22" s="84"/>
      <c r="H22" s="177"/>
      <c r="I22" s="178"/>
      <c r="J22" s="107">
        <f t="shared" si="1"/>
        <v>0</v>
      </c>
      <c r="K22" s="107"/>
      <c r="L22" s="119"/>
      <c r="M22" s="84"/>
    </row>
    <row r="23" spans="1:13" s="120" customFormat="1" ht="24.75" customHeight="1" x14ac:dyDescent="0.2">
      <c r="A23" s="177" t="s">
        <v>819</v>
      </c>
      <c r="B23" s="178"/>
      <c r="C23" s="107">
        <f t="shared" si="0"/>
        <v>7600</v>
      </c>
      <c r="D23" s="107">
        <v>3400</v>
      </c>
      <c r="E23" s="119">
        <v>4200</v>
      </c>
      <c r="F23" s="84"/>
      <c r="H23" s="177" t="s">
        <v>35</v>
      </c>
      <c r="I23" s="178"/>
      <c r="J23" s="107">
        <f t="shared" si="1"/>
        <v>10750</v>
      </c>
      <c r="K23" s="107">
        <f>K11+K16</f>
        <v>10750</v>
      </c>
      <c r="L23" s="119">
        <f>L11+L16</f>
        <v>0</v>
      </c>
      <c r="M23" s="86">
        <f>M11+M16</f>
        <v>0</v>
      </c>
    </row>
    <row r="24" spans="1:13" s="121" customFormat="1" ht="24.75" customHeight="1" x14ac:dyDescent="0.2">
      <c r="A24" s="177" t="s">
        <v>820</v>
      </c>
      <c r="B24" s="178"/>
      <c r="C24" s="107">
        <f t="shared" si="0"/>
        <v>2600</v>
      </c>
      <c r="D24" s="107">
        <v>1150</v>
      </c>
      <c r="E24" s="119">
        <v>1450</v>
      </c>
      <c r="F24" s="84"/>
    </row>
    <row r="25" spans="1:13" s="121" customFormat="1" ht="24.75" customHeight="1" x14ac:dyDescent="0.2">
      <c r="A25" s="177" t="s">
        <v>821</v>
      </c>
      <c r="B25" s="178"/>
      <c r="C25" s="107">
        <f t="shared" si="0"/>
        <v>4100</v>
      </c>
      <c r="D25" s="107">
        <v>1450</v>
      </c>
      <c r="E25" s="119">
        <v>2650</v>
      </c>
      <c r="F25" s="84"/>
    </row>
    <row r="26" spans="1:13" s="121" customFormat="1" ht="24.75" customHeight="1" x14ac:dyDescent="0.2">
      <c r="A26" s="177" t="s">
        <v>822</v>
      </c>
      <c r="B26" s="178"/>
      <c r="C26" s="107">
        <f t="shared" si="0"/>
        <v>5900</v>
      </c>
      <c r="D26" s="107">
        <v>2600</v>
      </c>
      <c r="E26" s="119">
        <v>3300</v>
      </c>
      <c r="F26" s="84"/>
    </row>
    <row r="27" spans="1:13" s="121" customFormat="1" ht="24.75" customHeight="1" x14ac:dyDescent="0.2">
      <c r="A27" s="177" t="s">
        <v>823</v>
      </c>
      <c r="B27" s="178"/>
      <c r="C27" s="107">
        <f t="shared" si="0"/>
        <v>4650</v>
      </c>
      <c r="D27" s="107">
        <v>1900</v>
      </c>
      <c r="E27" s="119">
        <v>2750</v>
      </c>
      <c r="F27" s="84"/>
    </row>
    <row r="28" spans="1:13" s="121" customFormat="1" ht="24.75" customHeight="1" x14ac:dyDescent="0.2">
      <c r="A28" s="177" t="s">
        <v>824</v>
      </c>
      <c r="B28" s="178"/>
      <c r="C28" s="107">
        <f t="shared" si="0"/>
        <v>3000</v>
      </c>
      <c r="D28" s="107">
        <v>1000</v>
      </c>
      <c r="E28" s="119">
        <v>2000</v>
      </c>
      <c r="F28" s="84"/>
    </row>
    <row r="29" spans="1:13" s="121" customFormat="1" ht="24.75" customHeight="1" x14ac:dyDescent="0.2">
      <c r="A29" s="177" t="s">
        <v>825</v>
      </c>
      <c r="B29" s="178"/>
      <c r="C29" s="107">
        <f t="shared" si="0"/>
        <v>2900</v>
      </c>
      <c r="D29" s="107">
        <v>1250</v>
      </c>
      <c r="E29" s="119">
        <v>1650</v>
      </c>
      <c r="F29" s="84"/>
    </row>
    <row r="30" spans="1:13" s="121" customFormat="1" ht="24.75" customHeight="1" x14ac:dyDescent="0.2">
      <c r="A30" s="177" t="s">
        <v>826</v>
      </c>
      <c r="B30" s="178"/>
      <c r="C30" s="107">
        <f t="shared" si="0"/>
        <v>3400</v>
      </c>
      <c r="D30" s="107">
        <v>1450</v>
      </c>
      <c r="E30" s="119">
        <v>1950</v>
      </c>
      <c r="F30" s="84"/>
    </row>
    <row r="31" spans="1:13" s="121" customFormat="1" ht="24.75" customHeight="1" x14ac:dyDescent="0.2">
      <c r="A31" s="177" t="s">
        <v>827</v>
      </c>
      <c r="B31" s="178"/>
      <c r="C31" s="107">
        <f t="shared" si="0"/>
        <v>3900</v>
      </c>
      <c r="D31" s="107">
        <v>1350</v>
      </c>
      <c r="E31" s="119">
        <v>2550</v>
      </c>
      <c r="F31" s="84"/>
    </row>
    <row r="32" spans="1:13" s="121" customFormat="1" ht="24.75" customHeight="1" x14ac:dyDescent="0.2">
      <c r="A32" s="177" t="s">
        <v>828</v>
      </c>
      <c r="B32" s="178"/>
      <c r="C32" s="107">
        <f t="shared" si="0"/>
        <v>4150</v>
      </c>
      <c r="D32" s="107">
        <v>2450</v>
      </c>
      <c r="E32" s="119">
        <v>1700</v>
      </c>
      <c r="F32" s="84"/>
    </row>
    <row r="33" spans="1:13" s="121" customFormat="1" ht="24.75" customHeight="1" x14ac:dyDescent="0.2">
      <c r="A33" s="177" t="s">
        <v>829</v>
      </c>
      <c r="B33" s="178"/>
      <c r="C33" s="107">
        <f t="shared" si="0"/>
        <v>3700</v>
      </c>
      <c r="D33" s="107">
        <v>1500</v>
      </c>
      <c r="E33" s="119">
        <v>2200</v>
      </c>
      <c r="F33" s="84"/>
    </row>
    <row r="34" spans="1:13" s="121" customFormat="1" ht="24.75" customHeight="1" x14ac:dyDescent="0.2">
      <c r="A34" s="177" t="s">
        <v>830</v>
      </c>
      <c r="B34" s="178"/>
      <c r="C34" s="107">
        <f t="shared" si="0"/>
        <v>2850</v>
      </c>
      <c r="D34" s="107">
        <v>1300</v>
      </c>
      <c r="E34" s="119">
        <v>1550</v>
      </c>
      <c r="F34" s="84"/>
    </row>
    <row r="35" spans="1:13" s="121" customFormat="1" ht="24.75" customHeight="1" x14ac:dyDescent="0.2">
      <c r="A35" s="177" t="s">
        <v>831</v>
      </c>
      <c r="B35" s="178"/>
      <c r="C35" s="107">
        <f t="shared" si="0"/>
        <v>3750</v>
      </c>
      <c r="D35" s="107">
        <v>1900</v>
      </c>
      <c r="E35" s="119">
        <v>1850</v>
      </c>
      <c r="F35" s="84"/>
    </row>
    <row r="36" spans="1:13" s="124" customFormat="1" ht="24.75" customHeight="1" x14ac:dyDescent="0.2">
      <c r="A36" s="177"/>
      <c r="B36" s="178"/>
      <c r="C36" s="107"/>
      <c r="D36" s="107"/>
      <c r="E36" s="119"/>
      <c r="F36" s="84"/>
    </row>
    <row r="37" spans="1:13" s="124" customFormat="1" ht="24.75" customHeight="1" x14ac:dyDescent="0.2">
      <c r="A37" s="177"/>
      <c r="B37" s="178"/>
      <c r="C37" s="107"/>
      <c r="D37" s="107"/>
      <c r="E37" s="119"/>
      <c r="F37" s="84"/>
    </row>
    <row r="38" spans="1:13" s="124" customFormat="1" ht="24.75" customHeight="1" x14ac:dyDescent="0.2">
      <c r="A38" s="177"/>
      <c r="B38" s="178"/>
      <c r="C38" s="107"/>
      <c r="D38" s="107"/>
      <c r="E38" s="119"/>
      <c r="F38" s="84"/>
    </row>
    <row r="39" spans="1:13" s="124" customFormat="1" ht="24.75" customHeight="1" x14ac:dyDescent="0.2">
      <c r="A39" s="177"/>
      <c r="B39" s="178"/>
      <c r="C39" s="107"/>
      <c r="D39" s="107"/>
      <c r="E39" s="119"/>
      <c r="F39" s="84"/>
    </row>
    <row r="40" spans="1:13" ht="24.75" customHeight="1" x14ac:dyDescent="0.15">
      <c r="A40" s="177" t="s">
        <v>35</v>
      </c>
      <c r="B40" s="178"/>
      <c r="C40" s="107">
        <f t="shared" si="0"/>
        <v>135800</v>
      </c>
      <c r="D40" s="107">
        <f>SUM(D8:D39)</f>
        <v>57900</v>
      </c>
      <c r="E40" s="119">
        <f>SUM(E8:E39)</f>
        <v>77900</v>
      </c>
      <c r="F40" s="86">
        <f>SUM(F8:F39)</f>
        <v>0</v>
      </c>
    </row>
    <row r="41" spans="1:13" customFormat="1" ht="24.75" customHeight="1" x14ac:dyDescent="0.15">
      <c r="A41" s="11"/>
      <c r="B41" s="11"/>
      <c r="C41" s="11"/>
      <c r="D41" s="11"/>
      <c r="E41" s="11"/>
      <c r="F41" s="11"/>
      <c r="G41" s="2"/>
      <c r="H41" s="11"/>
      <c r="I41" s="11"/>
      <c r="K41" s="42"/>
      <c r="L41" s="180" t="s">
        <v>55</v>
      </c>
      <c r="M41" s="180"/>
    </row>
    <row r="42" spans="1:13" customFormat="1" ht="24.75" customHeight="1" x14ac:dyDescent="0.15">
      <c r="A42" s="11"/>
      <c r="B42" s="11"/>
      <c r="C42" s="11"/>
      <c r="D42" s="11"/>
      <c r="E42" s="11"/>
      <c r="F42" s="11"/>
      <c r="G42" s="2"/>
      <c r="H42" s="11"/>
      <c r="I42" s="11"/>
      <c r="J42" s="11"/>
      <c r="K42" s="43" t="s">
        <v>37</v>
      </c>
      <c r="L42" s="179" t="str">
        <f>三河地区!E25</f>
        <v>２０２５年５月</v>
      </c>
      <c r="M42" s="179"/>
    </row>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sheetData>
  <mergeCells count="66">
    <mergeCell ref="A1:M1"/>
    <mergeCell ref="B2:C2"/>
    <mergeCell ref="E2:G2"/>
    <mergeCell ref="I2:J2"/>
    <mergeCell ref="K2:K3"/>
    <mergeCell ref="L2:M3"/>
    <mergeCell ref="B3:C3"/>
    <mergeCell ref="E3:G3"/>
    <mergeCell ref="I3:J3"/>
    <mergeCell ref="A4:K4"/>
    <mergeCell ref="A5:K5"/>
    <mergeCell ref="A6:B6"/>
    <mergeCell ref="H6:I6"/>
    <mergeCell ref="A7:B7"/>
    <mergeCell ref="H7:I7"/>
    <mergeCell ref="A8:B8"/>
    <mergeCell ref="H8:I8"/>
    <mergeCell ref="A9:B9"/>
    <mergeCell ref="H9:I9"/>
    <mergeCell ref="A10:B10"/>
    <mergeCell ref="H10:I10"/>
    <mergeCell ref="A11:B11"/>
    <mergeCell ref="H11:I11"/>
    <mergeCell ref="A12:B12"/>
    <mergeCell ref="H12:I12"/>
    <mergeCell ref="A13:B13"/>
    <mergeCell ref="H13:I13"/>
    <mergeCell ref="A14:B14"/>
    <mergeCell ref="H14:I14"/>
    <mergeCell ref="A15:B15"/>
    <mergeCell ref="H15:I15"/>
    <mergeCell ref="A16:B16"/>
    <mergeCell ref="H16:I16"/>
    <mergeCell ref="A17:B17"/>
    <mergeCell ref="H17:I17"/>
    <mergeCell ref="A18:B18"/>
    <mergeCell ref="H18:I18"/>
    <mergeCell ref="A19:B19"/>
    <mergeCell ref="H19:I19"/>
    <mergeCell ref="A20:B20"/>
    <mergeCell ref="H20:I20"/>
    <mergeCell ref="A21:B21"/>
    <mergeCell ref="H21:I21"/>
    <mergeCell ref="A22:B22"/>
    <mergeCell ref="H22:I22"/>
    <mergeCell ref="A33:B33"/>
    <mergeCell ref="A23:B23"/>
    <mergeCell ref="H23:I23"/>
    <mergeCell ref="A24:B24"/>
    <mergeCell ref="A25:B25"/>
    <mergeCell ref="A26:B26"/>
    <mergeCell ref="A27:B27"/>
    <mergeCell ref="A28:B28"/>
    <mergeCell ref="A29:B29"/>
    <mergeCell ref="A30:B30"/>
    <mergeCell ref="A31:B31"/>
    <mergeCell ref="A32:B32"/>
    <mergeCell ref="A40:B40"/>
    <mergeCell ref="L41:M41"/>
    <mergeCell ref="L42:M42"/>
    <mergeCell ref="A34:B34"/>
    <mergeCell ref="A35:B35"/>
    <mergeCell ref="A36:B36"/>
    <mergeCell ref="A37:B37"/>
    <mergeCell ref="A38:B38"/>
    <mergeCell ref="A39:B39"/>
  </mergeCells>
  <phoneticPr fontId="2"/>
  <printOptions horizontalCentered="1" verticalCentered="1"/>
  <pageMargins left="0.35433070866141736" right="0.39370078740157483" top="0.56999999999999995" bottom="0.65" header="0.51181102362204722" footer="0.43307086614173229"/>
  <pageSetup paperSize="9" scale="70" orientation="portrait"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ED4A-8C84-4161-8D41-82D81E85E173}">
  <sheetPr>
    <pageSetUpPr fitToPage="1"/>
  </sheetPr>
  <dimension ref="A1:B47"/>
  <sheetViews>
    <sheetView showGridLines="0" workbookViewId="0"/>
  </sheetViews>
  <sheetFormatPr defaultRowHeight="13.5" x14ac:dyDescent="0.15"/>
  <cols>
    <col min="1" max="1" width="6.375" customWidth="1"/>
    <col min="2" max="2" width="92.75" customWidth="1"/>
  </cols>
  <sheetData>
    <row r="1" spans="1:2" ht="46.5" customHeight="1" x14ac:dyDescent="0.15">
      <c r="A1" s="87"/>
    </row>
    <row r="2" spans="1:2" ht="21" x14ac:dyDescent="0.15">
      <c r="A2" s="168" t="s">
        <v>290</v>
      </c>
      <c r="B2" s="168"/>
    </row>
    <row r="3" spans="1:2" ht="18.75" x14ac:dyDescent="0.15">
      <c r="A3" s="88"/>
    </row>
    <row r="4" spans="1:2" x14ac:dyDescent="0.15">
      <c r="A4" s="89" t="s">
        <v>291</v>
      </c>
    </row>
    <row r="5" spans="1:2" x14ac:dyDescent="0.15">
      <c r="A5" s="89" t="s">
        <v>292</v>
      </c>
    </row>
    <row r="6" spans="1:2" x14ac:dyDescent="0.15">
      <c r="A6" s="89" t="s">
        <v>293</v>
      </c>
    </row>
    <row r="7" spans="1:2" x14ac:dyDescent="0.15">
      <c r="A7" s="89" t="s">
        <v>294</v>
      </c>
    </row>
    <row r="8" spans="1:2" x14ac:dyDescent="0.15">
      <c r="A8" s="89" t="s">
        <v>295</v>
      </c>
    </row>
    <row r="9" spans="1:2" x14ac:dyDescent="0.15">
      <c r="A9" s="89" t="s">
        <v>296</v>
      </c>
    </row>
    <row r="10" spans="1:2" x14ac:dyDescent="0.15">
      <c r="A10" s="89" t="s">
        <v>297</v>
      </c>
    </row>
    <row r="11" spans="1:2" x14ac:dyDescent="0.15">
      <c r="A11" s="89"/>
    </row>
    <row r="12" spans="1:2" x14ac:dyDescent="0.15">
      <c r="A12" s="89"/>
    </row>
    <row r="13" spans="1:2" x14ac:dyDescent="0.15">
      <c r="A13" s="89"/>
    </row>
    <row r="14" spans="1:2" x14ac:dyDescent="0.15">
      <c r="A14" s="89"/>
    </row>
    <row r="15" spans="1:2" x14ac:dyDescent="0.15">
      <c r="A15" s="90"/>
      <c r="B15" s="91"/>
    </row>
    <row r="16" spans="1:2" ht="14.25" x14ac:dyDescent="0.15">
      <c r="A16" s="92"/>
      <c r="B16" s="93" t="s">
        <v>298</v>
      </c>
    </row>
    <row r="17" spans="1:2" ht="14.25" x14ac:dyDescent="0.15">
      <c r="A17" s="92"/>
      <c r="B17" s="93" t="s">
        <v>299</v>
      </c>
    </row>
    <row r="18" spans="1:2" x14ac:dyDescent="0.15">
      <c r="A18" s="94"/>
      <c r="B18" s="95"/>
    </row>
    <row r="19" spans="1:2" x14ac:dyDescent="0.15">
      <c r="A19" s="96"/>
      <c r="B19" s="95" t="s">
        <v>300</v>
      </c>
    </row>
    <row r="20" spans="1:2" x14ac:dyDescent="0.15">
      <c r="A20" s="96"/>
      <c r="B20" s="95" t="s">
        <v>301</v>
      </c>
    </row>
    <row r="21" spans="1:2" x14ac:dyDescent="0.15">
      <c r="A21" s="96"/>
      <c r="B21" s="95" t="s">
        <v>302</v>
      </c>
    </row>
    <row r="22" spans="1:2" x14ac:dyDescent="0.15">
      <c r="A22" s="96"/>
      <c r="B22" s="95" t="s">
        <v>139</v>
      </c>
    </row>
    <row r="23" spans="1:2" x14ac:dyDescent="0.15">
      <c r="A23" s="96"/>
      <c r="B23" s="95" t="s">
        <v>303</v>
      </c>
    </row>
    <row r="24" spans="1:2" x14ac:dyDescent="0.15">
      <c r="A24" s="96"/>
      <c r="B24" s="95" t="s">
        <v>304</v>
      </c>
    </row>
    <row r="25" spans="1:2" x14ac:dyDescent="0.15">
      <c r="A25" s="96"/>
      <c r="B25" s="95" t="s">
        <v>305</v>
      </c>
    </row>
    <row r="26" spans="1:2" x14ac:dyDescent="0.15">
      <c r="A26" s="96"/>
      <c r="B26" s="95" t="s">
        <v>306</v>
      </c>
    </row>
    <row r="27" spans="1:2" x14ac:dyDescent="0.15">
      <c r="A27" s="96"/>
      <c r="B27" s="95" t="s">
        <v>307</v>
      </c>
    </row>
    <row r="28" spans="1:2" x14ac:dyDescent="0.15">
      <c r="A28" s="96"/>
      <c r="B28" s="95" t="s">
        <v>308</v>
      </c>
    </row>
    <row r="29" spans="1:2" x14ac:dyDescent="0.15">
      <c r="A29" s="96"/>
      <c r="B29" s="95" t="s">
        <v>309</v>
      </c>
    </row>
    <row r="30" spans="1:2" x14ac:dyDescent="0.15">
      <c r="A30" s="96"/>
      <c r="B30" s="95" t="s">
        <v>310</v>
      </c>
    </row>
    <row r="31" spans="1:2" x14ac:dyDescent="0.15">
      <c r="A31" s="96"/>
      <c r="B31" s="95" t="s">
        <v>311</v>
      </c>
    </row>
    <row r="32" spans="1:2" x14ac:dyDescent="0.15">
      <c r="A32" s="96"/>
      <c r="B32" s="95" t="s">
        <v>312</v>
      </c>
    </row>
    <row r="33" spans="1:2" x14ac:dyDescent="0.15">
      <c r="A33" s="97"/>
      <c r="B33" s="98"/>
    </row>
    <row r="34" spans="1:2" x14ac:dyDescent="0.15">
      <c r="A34" s="89"/>
    </row>
    <row r="35" spans="1:2" x14ac:dyDescent="0.15">
      <c r="A35" s="89"/>
    </row>
    <row r="36" spans="1:2" x14ac:dyDescent="0.15">
      <c r="A36" s="89"/>
    </row>
    <row r="37" spans="1:2" x14ac:dyDescent="0.15">
      <c r="A37" s="89"/>
    </row>
    <row r="38" spans="1:2" x14ac:dyDescent="0.15">
      <c r="A38" s="99"/>
    </row>
    <row r="39" spans="1:2" x14ac:dyDescent="0.15">
      <c r="A39" s="55"/>
    </row>
    <row r="40" spans="1:2" x14ac:dyDescent="0.15">
      <c r="A40" s="100"/>
    </row>
    <row r="41" spans="1:2" x14ac:dyDescent="0.15">
      <c r="A41" s="55"/>
    </row>
    <row r="42" spans="1:2" x14ac:dyDescent="0.15">
      <c r="A42" s="89"/>
    </row>
    <row r="43" spans="1:2" x14ac:dyDescent="0.15">
      <c r="A43" s="89"/>
    </row>
    <row r="44" spans="1:2" x14ac:dyDescent="0.15">
      <c r="A44" s="89"/>
    </row>
    <row r="45" spans="1:2" x14ac:dyDescent="0.15">
      <c r="A45" s="89"/>
    </row>
    <row r="46" spans="1:2" x14ac:dyDescent="0.15">
      <c r="A46" s="89"/>
    </row>
    <row r="47" spans="1:2" x14ac:dyDescent="0.15">
      <c r="A47" s="89"/>
    </row>
  </sheetData>
  <mergeCells count="1">
    <mergeCell ref="A2:B2"/>
  </mergeCells>
  <phoneticPr fontId="2"/>
  <pageMargins left="0.69" right="0.33" top="0.54" bottom="0.28000000000000003" header="0.51200000000000001" footer="0.27"/>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G25"/>
  <sheetViews>
    <sheetView tabSelected="1" zoomScale="75" zoomScaleNormal="75" zoomScaleSheetLayoutView="75" workbookViewId="0"/>
  </sheetViews>
  <sheetFormatPr defaultRowHeight="13.5" x14ac:dyDescent="0.15"/>
  <cols>
    <col min="1" max="1" width="22.5" style="2" customWidth="1"/>
    <col min="2" max="2" width="23.75" style="2" customWidth="1"/>
    <col min="3" max="3" width="22.625" style="2" customWidth="1"/>
    <col min="4" max="4" width="22" style="2" customWidth="1"/>
    <col min="5" max="5" width="22.25" style="2" customWidth="1"/>
    <col min="6" max="7" width="13.125" style="2" customWidth="1"/>
    <col min="8" max="16384" width="9" style="2"/>
  </cols>
  <sheetData>
    <row r="1" spans="1:7" ht="28.5" customHeight="1" x14ac:dyDescent="0.15">
      <c r="A1" s="60" t="s">
        <v>142</v>
      </c>
      <c r="B1" s="64" t="s">
        <v>144</v>
      </c>
      <c r="C1" s="66" t="s">
        <v>145</v>
      </c>
      <c r="D1" s="170"/>
      <c r="E1" s="171"/>
    </row>
    <row r="2" spans="1:7" ht="28.5" customHeight="1" x14ac:dyDescent="0.15">
      <c r="A2" s="61" t="s">
        <v>143</v>
      </c>
      <c r="B2" s="64" t="s">
        <v>144</v>
      </c>
      <c r="C2" s="67" t="s">
        <v>146</v>
      </c>
      <c r="D2" s="172"/>
      <c r="E2" s="173"/>
    </row>
    <row r="3" spans="1:7" ht="28.5" customHeight="1" thickBot="1" x14ac:dyDescent="0.2">
      <c r="A3" s="62" t="s">
        <v>147</v>
      </c>
      <c r="B3" s="65"/>
      <c r="C3" s="65" t="s">
        <v>148</v>
      </c>
      <c r="D3" s="174"/>
      <c r="E3" s="175"/>
    </row>
    <row r="4" spans="1:7" ht="28.5" customHeight="1" x14ac:dyDescent="0.15">
      <c r="A4" s="59"/>
      <c r="B4" s="59"/>
      <c r="C4" s="59"/>
      <c r="D4" s="59"/>
      <c r="E4" s="59"/>
    </row>
    <row r="5" spans="1:7" ht="24.75" customHeight="1" thickBot="1" x14ac:dyDescent="0.25">
      <c r="A5" s="169" t="s">
        <v>0</v>
      </c>
      <c r="B5" s="169"/>
      <c r="C5" s="169"/>
      <c r="D5" s="169"/>
      <c r="E5" s="169"/>
      <c r="F5" s="4"/>
      <c r="G5" s="4"/>
    </row>
    <row r="6" spans="1:7" ht="42" customHeight="1" thickBot="1" x14ac:dyDescent="0.2">
      <c r="A6" s="77" t="s">
        <v>17</v>
      </c>
      <c r="B6" s="78" t="s">
        <v>32</v>
      </c>
      <c r="C6" s="79" t="s">
        <v>19</v>
      </c>
      <c r="D6" s="80" t="s">
        <v>54</v>
      </c>
      <c r="E6" s="81" t="s">
        <v>34</v>
      </c>
    </row>
    <row r="7" spans="1:7" ht="42" customHeight="1" x14ac:dyDescent="0.15">
      <c r="A7" s="28" t="s">
        <v>1</v>
      </c>
      <c r="B7" s="31">
        <f>中･東･中村!C21</f>
        <v>26350</v>
      </c>
      <c r="C7" s="24">
        <f>中･東･中村!D21</f>
        <v>11850</v>
      </c>
      <c r="D7" s="35">
        <f>中･東･中村!E21</f>
        <v>14500</v>
      </c>
      <c r="E7" s="68">
        <f>中･東･中村!F21</f>
        <v>0</v>
      </c>
      <c r="G7" s="39"/>
    </row>
    <row r="8" spans="1:7" ht="42" customHeight="1" x14ac:dyDescent="0.15">
      <c r="A8" s="29" t="s">
        <v>2</v>
      </c>
      <c r="B8" s="32">
        <f>中･東･中村!C37</f>
        <v>30800</v>
      </c>
      <c r="C8" s="25">
        <f>中･東･中村!D37</f>
        <v>11650</v>
      </c>
      <c r="D8" s="36">
        <f>中･東･中村!E37</f>
        <v>19150</v>
      </c>
      <c r="E8" s="69">
        <f>中･東･中村!F37</f>
        <v>0</v>
      </c>
      <c r="G8" s="39"/>
    </row>
    <row r="9" spans="1:7" ht="42" customHeight="1" x14ac:dyDescent="0.15">
      <c r="A9" s="29" t="s">
        <v>3</v>
      </c>
      <c r="B9" s="33">
        <f>中･東･中村!J37</f>
        <v>54700</v>
      </c>
      <c r="C9" s="26">
        <f>中･東･中村!K37</f>
        <v>22600</v>
      </c>
      <c r="D9" s="37">
        <f>中･東･中村!L37</f>
        <v>32100</v>
      </c>
      <c r="E9" s="69">
        <f>中･東･中村!M37</f>
        <v>0</v>
      </c>
      <c r="G9" s="39"/>
    </row>
    <row r="10" spans="1:7" ht="42" customHeight="1" x14ac:dyDescent="0.15">
      <c r="A10" s="29" t="s">
        <v>4</v>
      </c>
      <c r="B10" s="32">
        <f>西･北!C37</f>
        <v>56900</v>
      </c>
      <c r="C10" s="25">
        <f>西･北!D37</f>
        <v>23700</v>
      </c>
      <c r="D10" s="36">
        <f>西･北!E37</f>
        <v>33200</v>
      </c>
      <c r="E10" s="69">
        <f>西･北!F37</f>
        <v>0</v>
      </c>
      <c r="G10" s="39"/>
    </row>
    <row r="11" spans="1:7" ht="42" customHeight="1" x14ac:dyDescent="0.15">
      <c r="A11" s="29" t="s">
        <v>5</v>
      </c>
      <c r="B11" s="32">
        <f>西･北!J37</f>
        <v>68300</v>
      </c>
      <c r="C11" s="25">
        <f>西･北!K37</f>
        <v>26750</v>
      </c>
      <c r="D11" s="36">
        <f>西･北!L37</f>
        <v>41550</v>
      </c>
      <c r="E11" s="69">
        <f>西･北!M37</f>
        <v>0</v>
      </c>
      <c r="G11" s="39"/>
    </row>
    <row r="12" spans="1:7" ht="42" customHeight="1" x14ac:dyDescent="0.15">
      <c r="A12" s="29" t="s">
        <v>6</v>
      </c>
      <c r="B12" s="32">
        <f>千種・名東!C37</f>
        <v>61850</v>
      </c>
      <c r="C12" s="25">
        <f>千種・名東!D37</f>
        <v>23000</v>
      </c>
      <c r="D12" s="36">
        <f>千種・名東!E37</f>
        <v>38850</v>
      </c>
      <c r="E12" s="69">
        <f>千種・名東!F37</f>
        <v>0</v>
      </c>
      <c r="G12" s="39"/>
    </row>
    <row r="13" spans="1:7" ht="42" customHeight="1" x14ac:dyDescent="0.15">
      <c r="A13" s="29" t="s">
        <v>7</v>
      </c>
      <c r="B13" s="32">
        <f>千種・名東!J37</f>
        <v>71150</v>
      </c>
      <c r="C13" s="25">
        <f>千種・名東!K37</f>
        <v>26550</v>
      </c>
      <c r="D13" s="36">
        <f>千種・名東!L37</f>
        <v>44600</v>
      </c>
      <c r="E13" s="69">
        <f>千種・名東!M37</f>
        <v>0</v>
      </c>
      <c r="G13" s="39"/>
    </row>
    <row r="14" spans="1:7" ht="42" customHeight="1" x14ac:dyDescent="0.15">
      <c r="A14" s="29" t="s">
        <v>8</v>
      </c>
      <c r="B14" s="32">
        <f>守山・昭和!C37</f>
        <v>62150</v>
      </c>
      <c r="C14" s="25">
        <f>守山・昭和!D37</f>
        <v>26450</v>
      </c>
      <c r="D14" s="36">
        <f>守山・昭和!E37</f>
        <v>35700</v>
      </c>
      <c r="E14" s="69">
        <f>守山・昭和!F37</f>
        <v>0</v>
      </c>
      <c r="G14" s="39"/>
    </row>
    <row r="15" spans="1:7" ht="42" customHeight="1" x14ac:dyDescent="0.15">
      <c r="A15" s="29" t="s">
        <v>9</v>
      </c>
      <c r="B15" s="32">
        <f>守山・昭和!J37</f>
        <v>42900</v>
      </c>
      <c r="C15" s="25">
        <f>守山・昭和!K37</f>
        <v>17100</v>
      </c>
      <c r="D15" s="36">
        <f>守山・昭和!L37</f>
        <v>25800</v>
      </c>
      <c r="E15" s="69">
        <f>守山・昭和!M37</f>
        <v>0</v>
      </c>
      <c r="G15" s="39"/>
    </row>
    <row r="16" spans="1:7" ht="42" customHeight="1" x14ac:dyDescent="0.15">
      <c r="A16" s="29" t="s">
        <v>10</v>
      </c>
      <c r="B16" s="32">
        <f>天白・瑞穂!C37</f>
        <v>58350</v>
      </c>
      <c r="C16" s="25">
        <f>天白・瑞穂!D37</f>
        <v>24200</v>
      </c>
      <c r="D16" s="36">
        <f>天白・瑞穂!E37</f>
        <v>34150</v>
      </c>
      <c r="E16" s="69">
        <f>天白・瑞穂!F37</f>
        <v>0</v>
      </c>
      <c r="G16" s="39"/>
    </row>
    <row r="17" spans="1:7" ht="42" customHeight="1" x14ac:dyDescent="0.15">
      <c r="A17" s="29" t="s">
        <v>11</v>
      </c>
      <c r="B17" s="32">
        <f>天白・瑞穂!J37</f>
        <v>38300</v>
      </c>
      <c r="C17" s="25">
        <f>天白・瑞穂!K37</f>
        <v>16750</v>
      </c>
      <c r="D17" s="36">
        <f>天白・瑞穂!L37</f>
        <v>21550</v>
      </c>
      <c r="E17" s="69">
        <f>天白・瑞穂!M37</f>
        <v>0</v>
      </c>
      <c r="G17" s="39"/>
    </row>
    <row r="18" spans="1:7" ht="42" customHeight="1" x14ac:dyDescent="0.15">
      <c r="A18" s="29" t="s">
        <v>12</v>
      </c>
      <c r="B18" s="32">
        <f>南・緑!C37</f>
        <v>59550</v>
      </c>
      <c r="C18" s="25">
        <f>南・緑!D37</f>
        <v>23450</v>
      </c>
      <c r="D18" s="36">
        <f>南・緑!E37</f>
        <v>36100</v>
      </c>
      <c r="E18" s="69">
        <f>南・緑!F37</f>
        <v>0</v>
      </c>
      <c r="G18" s="39"/>
    </row>
    <row r="19" spans="1:7" ht="42" customHeight="1" x14ac:dyDescent="0.15">
      <c r="A19" s="29" t="s">
        <v>13</v>
      </c>
      <c r="B19" s="32">
        <f>南・緑!J37</f>
        <v>79500</v>
      </c>
      <c r="C19" s="25">
        <f>南・緑!K37</f>
        <v>37200</v>
      </c>
      <c r="D19" s="36">
        <f>南・緑!L37</f>
        <v>42300</v>
      </c>
      <c r="E19" s="69">
        <f>南・緑!M37</f>
        <v>0</v>
      </c>
      <c r="G19" s="39"/>
    </row>
    <row r="20" spans="1:7" ht="42" customHeight="1" x14ac:dyDescent="0.15">
      <c r="A20" s="29" t="s">
        <v>14</v>
      </c>
      <c r="B20" s="32">
        <f>熱田・港・中川!C18</f>
        <v>21900</v>
      </c>
      <c r="C20" s="25">
        <f>熱田・港・中川!D18</f>
        <v>9600</v>
      </c>
      <c r="D20" s="36">
        <f>熱田・港・中川!E18</f>
        <v>12300</v>
      </c>
      <c r="E20" s="69">
        <f>熱田・港・中川!F18</f>
        <v>0</v>
      </c>
      <c r="G20" s="39"/>
    </row>
    <row r="21" spans="1:7" ht="42" customHeight="1" x14ac:dyDescent="0.15">
      <c r="A21" s="29" t="s">
        <v>15</v>
      </c>
      <c r="B21" s="32">
        <f>熱田・港・中川!C39</f>
        <v>51150</v>
      </c>
      <c r="C21" s="25">
        <f>熱田・港・中川!D39</f>
        <v>20300</v>
      </c>
      <c r="D21" s="36">
        <f>熱田・港・中川!E39</f>
        <v>30850</v>
      </c>
      <c r="E21" s="69">
        <f>熱田・港・中川!F39</f>
        <v>0</v>
      </c>
      <c r="G21" s="39"/>
    </row>
    <row r="22" spans="1:7" ht="42" customHeight="1" x14ac:dyDescent="0.15">
      <c r="A22" s="29" t="s">
        <v>16</v>
      </c>
      <c r="B22" s="32">
        <f>熱田・港・中川!J39</f>
        <v>84250</v>
      </c>
      <c r="C22" s="25">
        <f>熱田・港・中川!K39</f>
        <v>34450</v>
      </c>
      <c r="D22" s="36">
        <f>熱田・港・中川!L39</f>
        <v>49800</v>
      </c>
      <c r="E22" s="69">
        <f>熱田・港・中川!M39</f>
        <v>0</v>
      </c>
      <c r="G22" s="39"/>
    </row>
    <row r="23" spans="1:7" ht="42" customHeight="1" thickBot="1" x14ac:dyDescent="0.2">
      <c r="A23" s="30" t="s">
        <v>18</v>
      </c>
      <c r="B23" s="34">
        <f>SUM(B7:B22)</f>
        <v>868100</v>
      </c>
      <c r="C23" s="27">
        <f>SUM(C7:C22)</f>
        <v>355600</v>
      </c>
      <c r="D23" s="38">
        <f>SUM(D7:D22)</f>
        <v>512500</v>
      </c>
      <c r="E23" s="70">
        <f>SUM(E7:E22)</f>
        <v>0</v>
      </c>
      <c r="G23" s="39"/>
    </row>
    <row r="24" spans="1:7" ht="24.75" customHeight="1" x14ac:dyDescent="0.15">
      <c r="E24" s="40" t="s">
        <v>55</v>
      </c>
    </row>
    <row r="25" spans="1:7" ht="24.75" customHeight="1" x14ac:dyDescent="0.15">
      <c r="E25" s="44" t="s">
        <v>839</v>
      </c>
    </row>
  </sheetData>
  <mergeCells count="4">
    <mergeCell ref="A5:E5"/>
    <mergeCell ref="D1:E1"/>
    <mergeCell ref="D2:E2"/>
    <mergeCell ref="D3:E3"/>
  </mergeCells>
  <phoneticPr fontId="2"/>
  <printOptions horizontalCentered="1" verticalCentered="1"/>
  <pageMargins left="0.39370078740157483" right="0.39370078740157483" top="0.62992125984251968" bottom="0.98425196850393704" header="0.51181102362204722" footer="0.43307086614173229"/>
  <pageSetup paperSize="9" scale="84" orientation="portrait"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0"/>
  <sheetViews>
    <sheetView showZeros="0" zoomScale="75" zoomScaleNormal="75" zoomScaleSheetLayoutView="100" workbookViewId="0">
      <selection sqref="A1:M1"/>
    </sheetView>
  </sheetViews>
  <sheetFormatPr defaultColWidth="10.625" defaultRowHeight="31.5" customHeight="1" x14ac:dyDescent="0.15"/>
  <cols>
    <col min="1" max="8" width="10.625" style="2" customWidth="1"/>
  </cols>
  <sheetData>
    <row r="1" spans="1:13"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名古屋市!B1</f>
        <v>　　月　　日（　　）</v>
      </c>
      <c r="C2" s="184"/>
      <c r="D2" s="72" t="s">
        <v>22</v>
      </c>
      <c r="E2" s="185">
        <f>名古屋市!D1</f>
        <v>0</v>
      </c>
      <c r="F2" s="185"/>
      <c r="G2" s="186"/>
      <c r="H2" s="72" t="s">
        <v>23</v>
      </c>
      <c r="I2" s="187">
        <f>名古屋市!B3</f>
        <v>0</v>
      </c>
      <c r="J2" s="188"/>
      <c r="K2" s="199" t="s">
        <v>24</v>
      </c>
      <c r="L2" s="189">
        <f>名古屋市!D3</f>
        <v>0</v>
      </c>
      <c r="M2" s="190"/>
    </row>
    <row r="3" spans="1:13" s="9" customFormat="1" ht="31.5" customHeight="1" thickBot="1" x14ac:dyDescent="0.25">
      <c r="A3" s="73" t="s">
        <v>25</v>
      </c>
      <c r="B3" s="193" t="str">
        <f>名古屋市!B2</f>
        <v>　　月　　日（　　）</v>
      </c>
      <c r="C3" s="194"/>
      <c r="D3" s="74" t="s">
        <v>26</v>
      </c>
      <c r="E3" s="195">
        <f>名古屋市!D2</f>
        <v>0</v>
      </c>
      <c r="F3" s="195"/>
      <c r="G3" s="196"/>
      <c r="H3" s="74" t="s">
        <v>27</v>
      </c>
      <c r="I3" s="197">
        <f>F21+F37+M37</f>
        <v>0</v>
      </c>
      <c r="J3" s="198"/>
      <c r="K3" s="200"/>
      <c r="L3" s="191"/>
      <c r="M3" s="192"/>
    </row>
    <row r="4" spans="1:13" s="23" customFormat="1" ht="21" customHeight="1" x14ac:dyDescent="0.15">
      <c r="A4" s="181" t="s">
        <v>149</v>
      </c>
      <c r="B4" s="181"/>
      <c r="C4" s="181"/>
      <c r="D4" s="181"/>
      <c r="E4" s="181"/>
      <c r="F4" s="181"/>
      <c r="G4" s="181"/>
      <c r="H4" s="181"/>
      <c r="I4" s="181"/>
      <c r="J4" s="181"/>
      <c r="K4" s="181"/>
    </row>
    <row r="5" spans="1:13" s="23" customFormat="1" ht="21" customHeight="1" x14ac:dyDescent="0.15">
      <c r="A5" s="181" t="s">
        <v>28</v>
      </c>
      <c r="B5" s="181"/>
      <c r="C5" s="181"/>
      <c r="D5" s="181"/>
      <c r="E5" s="181"/>
      <c r="F5" s="181"/>
      <c r="G5" s="181"/>
      <c r="H5" s="181"/>
      <c r="I5" s="181"/>
      <c r="J5" s="181"/>
      <c r="K5" s="181"/>
    </row>
    <row r="6" spans="1:13" ht="24.75" customHeight="1" x14ac:dyDescent="0.15">
      <c r="A6" s="10" t="s">
        <v>29</v>
      </c>
      <c r="B6" s="10"/>
      <c r="C6" s="5"/>
      <c r="D6" s="5"/>
      <c r="E6" s="5"/>
      <c r="F6" s="5"/>
      <c r="G6"/>
      <c r="H6" s="10" t="s">
        <v>30</v>
      </c>
      <c r="I6" s="10"/>
      <c r="J6" s="5"/>
      <c r="K6" s="5"/>
      <c r="L6" s="5"/>
    </row>
    <row r="7" spans="1:13" ht="24.75" customHeight="1" x14ac:dyDescent="0.2">
      <c r="A7" s="176" t="s">
        <v>31</v>
      </c>
      <c r="B7" s="176"/>
      <c r="C7" s="82" t="s">
        <v>32</v>
      </c>
      <c r="D7" s="82" t="s">
        <v>19</v>
      </c>
      <c r="E7" s="83" t="s">
        <v>33</v>
      </c>
      <c r="F7" s="82" t="s">
        <v>34</v>
      </c>
      <c r="G7" s="12"/>
      <c r="H7" s="176" t="s">
        <v>31</v>
      </c>
      <c r="I7" s="176"/>
      <c r="J7" s="82" t="s">
        <v>32</v>
      </c>
      <c r="K7" s="82" t="s">
        <v>19</v>
      </c>
      <c r="L7" s="83" t="s">
        <v>33</v>
      </c>
      <c r="M7" s="82" t="s">
        <v>34</v>
      </c>
    </row>
    <row r="8" spans="1:13" ht="24.75" customHeight="1" x14ac:dyDescent="0.2">
      <c r="A8" s="176" t="s">
        <v>150</v>
      </c>
      <c r="B8" s="176"/>
      <c r="C8" s="84">
        <f>D8+E8</f>
        <v>2800</v>
      </c>
      <c r="D8" s="84">
        <v>1050</v>
      </c>
      <c r="E8" s="85">
        <v>1750</v>
      </c>
      <c r="F8" s="84"/>
      <c r="G8" s="12"/>
      <c r="H8" s="176" t="s">
        <v>159</v>
      </c>
      <c r="I8" s="176"/>
      <c r="J8" s="84">
        <f t="shared" ref="J8:J36" si="0">K8+L8</f>
        <v>3650</v>
      </c>
      <c r="K8" s="84">
        <v>2100</v>
      </c>
      <c r="L8" s="85">
        <v>1550</v>
      </c>
      <c r="M8" s="84"/>
    </row>
    <row r="9" spans="1:13" ht="24.75" customHeight="1" x14ac:dyDescent="0.2">
      <c r="A9" s="176" t="s">
        <v>151</v>
      </c>
      <c r="B9" s="176"/>
      <c r="C9" s="84">
        <f>D9+E9</f>
        <v>2050</v>
      </c>
      <c r="D9" s="84">
        <v>950</v>
      </c>
      <c r="E9" s="85">
        <v>1100</v>
      </c>
      <c r="F9" s="84"/>
      <c r="G9" s="12"/>
      <c r="H9" s="176" t="s">
        <v>160</v>
      </c>
      <c r="I9" s="176"/>
      <c r="J9" s="84">
        <f t="shared" si="0"/>
        <v>7700</v>
      </c>
      <c r="K9" s="84">
        <v>3950</v>
      </c>
      <c r="L9" s="85">
        <v>3750</v>
      </c>
      <c r="M9" s="84"/>
    </row>
    <row r="10" spans="1:13" ht="24.75" customHeight="1" x14ac:dyDescent="0.2">
      <c r="A10" s="176" t="s">
        <v>152</v>
      </c>
      <c r="B10" s="176"/>
      <c r="C10" s="84">
        <f t="shared" ref="C10:C20" si="1">D10+E10</f>
        <v>4200</v>
      </c>
      <c r="D10" s="84">
        <v>3300</v>
      </c>
      <c r="E10" s="85">
        <v>900</v>
      </c>
      <c r="F10" s="84"/>
      <c r="G10" s="12"/>
      <c r="H10" s="176" t="s">
        <v>161</v>
      </c>
      <c r="I10" s="176"/>
      <c r="J10" s="84">
        <f t="shared" si="0"/>
        <v>6900</v>
      </c>
      <c r="K10" s="84">
        <v>2800</v>
      </c>
      <c r="L10" s="85">
        <v>4100</v>
      </c>
      <c r="M10" s="84"/>
    </row>
    <row r="11" spans="1:13" ht="24.75" customHeight="1" x14ac:dyDescent="0.2">
      <c r="A11" s="176" t="s">
        <v>325</v>
      </c>
      <c r="B11" s="176"/>
      <c r="C11" s="84">
        <f t="shared" si="1"/>
        <v>1900</v>
      </c>
      <c r="D11" s="84">
        <v>1000</v>
      </c>
      <c r="E11" s="85">
        <v>900</v>
      </c>
      <c r="F11" s="84"/>
      <c r="G11" s="12"/>
      <c r="H11" s="176" t="s">
        <v>162</v>
      </c>
      <c r="I11" s="176"/>
      <c r="J11" s="84">
        <f t="shared" si="0"/>
        <v>5800</v>
      </c>
      <c r="K11" s="84">
        <v>2100</v>
      </c>
      <c r="L11" s="85">
        <v>3700</v>
      </c>
      <c r="M11" s="84"/>
    </row>
    <row r="12" spans="1:13" ht="24.75" customHeight="1" x14ac:dyDescent="0.2">
      <c r="A12" s="176" t="s">
        <v>153</v>
      </c>
      <c r="B12" s="176"/>
      <c r="C12" s="84">
        <f t="shared" si="1"/>
        <v>4200</v>
      </c>
      <c r="D12" s="84">
        <v>1600</v>
      </c>
      <c r="E12" s="85">
        <v>2600</v>
      </c>
      <c r="F12" s="84"/>
      <c r="G12" s="12"/>
      <c r="H12" s="176" t="s">
        <v>163</v>
      </c>
      <c r="I12" s="176"/>
      <c r="J12" s="84">
        <f t="shared" si="0"/>
        <v>4500</v>
      </c>
      <c r="K12" s="84">
        <v>1700</v>
      </c>
      <c r="L12" s="85">
        <v>2800</v>
      </c>
      <c r="M12" s="84"/>
    </row>
    <row r="13" spans="1:13" ht="24.75" customHeight="1" x14ac:dyDescent="0.2">
      <c r="A13" s="176" t="s">
        <v>326</v>
      </c>
      <c r="B13" s="176"/>
      <c r="C13" s="84">
        <f t="shared" si="1"/>
        <v>3700</v>
      </c>
      <c r="D13" s="84">
        <v>1200</v>
      </c>
      <c r="E13" s="85">
        <v>2500</v>
      </c>
      <c r="F13" s="84"/>
      <c r="G13" s="12"/>
      <c r="H13" s="176" t="s">
        <v>164</v>
      </c>
      <c r="I13" s="176"/>
      <c r="J13" s="84">
        <f t="shared" si="0"/>
        <v>2600</v>
      </c>
      <c r="K13" s="84">
        <v>1000</v>
      </c>
      <c r="L13" s="85">
        <v>1600</v>
      </c>
      <c r="M13" s="84"/>
    </row>
    <row r="14" spans="1:13" ht="24.75" customHeight="1" x14ac:dyDescent="0.2">
      <c r="A14" s="176" t="s">
        <v>56</v>
      </c>
      <c r="B14" s="176"/>
      <c r="C14" s="84">
        <f t="shared" si="1"/>
        <v>2150</v>
      </c>
      <c r="D14" s="84">
        <v>850</v>
      </c>
      <c r="E14" s="85">
        <v>1300</v>
      </c>
      <c r="F14" s="84"/>
      <c r="G14" s="12"/>
      <c r="H14" s="176" t="s">
        <v>165</v>
      </c>
      <c r="I14" s="176"/>
      <c r="J14" s="84">
        <f t="shared" si="0"/>
        <v>5300</v>
      </c>
      <c r="K14" s="84">
        <v>1850</v>
      </c>
      <c r="L14" s="85">
        <v>3450</v>
      </c>
      <c r="M14" s="84"/>
    </row>
    <row r="15" spans="1:13" ht="24.75" customHeight="1" x14ac:dyDescent="0.2">
      <c r="A15" s="176" t="s">
        <v>154</v>
      </c>
      <c r="B15" s="176"/>
      <c r="C15" s="84">
        <f t="shared" si="1"/>
        <v>5350</v>
      </c>
      <c r="D15" s="84">
        <v>1900</v>
      </c>
      <c r="E15" s="85">
        <v>3450</v>
      </c>
      <c r="F15" s="84"/>
      <c r="G15" s="12"/>
      <c r="H15" s="176" t="s">
        <v>57</v>
      </c>
      <c r="I15" s="176"/>
      <c r="J15" s="84">
        <f t="shared" si="0"/>
        <v>3400</v>
      </c>
      <c r="K15" s="84">
        <v>1400</v>
      </c>
      <c r="L15" s="85">
        <v>2000</v>
      </c>
      <c r="M15" s="84"/>
    </row>
    <row r="16" spans="1:13" ht="24.75" customHeight="1" x14ac:dyDescent="0.2">
      <c r="A16" s="177"/>
      <c r="B16" s="178"/>
      <c r="C16" s="84"/>
      <c r="D16" s="84"/>
      <c r="E16" s="85"/>
      <c r="F16" s="84"/>
      <c r="G16" s="12"/>
      <c r="H16" s="176" t="s">
        <v>166</v>
      </c>
      <c r="I16" s="176"/>
      <c r="J16" s="84">
        <f t="shared" si="0"/>
        <v>4750</v>
      </c>
      <c r="K16" s="84">
        <v>1600</v>
      </c>
      <c r="L16" s="85">
        <v>3150</v>
      </c>
      <c r="M16" s="84"/>
    </row>
    <row r="17" spans="1:13" ht="24.75" customHeight="1" x14ac:dyDescent="0.2">
      <c r="A17" s="176"/>
      <c r="B17" s="176"/>
      <c r="C17" s="84">
        <f t="shared" si="1"/>
        <v>0</v>
      </c>
      <c r="D17" s="84"/>
      <c r="E17" s="85"/>
      <c r="F17" s="84"/>
      <c r="G17" s="12"/>
      <c r="H17" s="176" t="s">
        <v>167</v>
      </c>
      <c r="I17" s="176"/>
      <c r="J17" s="84">
        <f t="shared" si="0"/>
        <v>9600</v>
      </c>
      <c r="K17" s="84">
        <v>3900</v>
      </c>
      <c r="L17" s="85">
        <v>5700</v>
      </c>
      <c r="M17" s="84"/>
    </row>
    <row r="18" spans="1:13" ht="24.75" customHeight="1" x14ac:dyDescent="0.2">
      <c r="A18" s="176"/>
      <c r="B18" s="176"/>
      <c r="C18" s="84">
        <f t="shared" si="1"/>
        <v>0</v>
      </c>
      <c r="D18" s="84"/>
      <c r="E18" s="85"/>
      <c r="F18" s="84"/>
      <c r="G18" s="12"/>
      <c r="H18" s="176" t="s">
        <v>333</v>
      </c>
      <c r="I18" s="176"/>
      <c r="J18" s="84">
        <f t="shared" si="0"/>
        <v>500</v>
      </c>
      <c r="K18" s="84">
        <v>200</v>
      </c>
      <c r="L18" s="85">
        <v>300</v>
      </c>
      <c r="M18" s="84"/>
    </row>
    <row r="19" spans="1:13" ht="24.75" customHeight="1" x14ac:dyDescent="0.2">
      <c r="A19" s="176"/>
      <c r="B19" s="176"/>
      <c r="C19" s="84">
        <f t="shared" si="1"/>
        <v>0</v>
      </c>
      <c r="D19" s="84"/>
      <c r="E19" s="85"/>
      <c r="F19" s="84"/>
      <c r="G19" s="12"/>
      <c r="H19" s="177"/>
      <c r="I19" s="178"/>
      <c r="J19" s="84"/>
      <c r="K19" s="84"/>
      <c r="L19" s="85"/>
      <c r="M19" s="84"/>
    </row>
    <row r="20" spans="1:13" ht="24.75" customHeight="1" x14ac:dyDescent="0.2">
      <c r="A20" s="176"/>
      <c r="B20" s="176"/>
      <c r="C20" s="84">
        <f t="shared" si="1"/>
        <v>0</v>
      </c>
      <c r="D20" s="84"/>
      <c r="E20" s="85"/>
      <c r="F20" s="84"/>
      <c r="G20" s="12"/>
      <c r="H20" s="177"/>
      <c r="I20" s="178"/>
      <c r="J20" s="84"/>
      <c r="K20" s="84"/>
      <c r="L20" s="85"/>
      <c r="M20" s="84"/>
    </row>
    <row r="21" spans="1:13" ht="24.75" customHeight="1" x14ac:dyDescent="0.2">
      <c r="A21" s="176" t="s">
        <v>35</v>
      </c>
      <c r="B21" s="176"/>
      <c r="C21" s="84">
        <f>D21+E21</f>
        <v>26350</v>
      </c>
      <c r="D21" s="84">
        <f>SUM(D8:D15)</f>
        <v>11850</v>
      </c>
      <c r="E21" s="85">
        <f>SUM(E8:E20)</f>
        <v>14500</v>
      </c>
      <c r="F21" s="86">
        <f>SUM(F8:F20)</f>
        <v>0</v>
      </c>
      <c r="G21" s="12"/>
      <c r="H21" s="177"/>
      <c r="I21" s="178"/>
      <c r="J21" s="84"/>
      <c r="K21" s="84"/>
      <c r="L21" s="85"/>
      <c r="M21" s="84"/>
    </row>
    <row r="22" spans="1:13" ht="24.75" customHeight="1" x14ac:dyDescent="0.2">
      <c r="A22" s="13" t="s">
        <v>36</v>
      </c>
      <c r="B22" s="13"/>
      <c r="C22" s="14"/>
      <c r="D22" s="14"/>
      <c r="E22" s="15"/>
      <c r="F22" s="14"/>
      <c r="G22" s="12"/>
      <c r="H22" s="176"/>
      <c r="I22" s="176"/>
      <c r="J22" s="84">
        <f t="shared" si="0"/>
        <v>0</v>
      </c>
      <c r="K22" s="84"/>
      <c r="L22" s="85"/>
      <c r="M22" s="84"/>
    </row>
    <row r="23" spans="1:13" ht="24.75" customHeight="1" x14ac:dyDescent="0.2">
      <c r="A23" s="176" t="s">
        <v>31</v>
      </c>
      <c r="B23" s="176"/>
      <c r="C23" s="82" t="s">
        <v>32</v>
      </c>
      <c r="D23" s="82" t="s">
        <v>19</v>
      </c>
      <c r="E23" s="83" t="s">
        <v>33</v>
      </c>
      <c r="F23" s="82" t="s">
        <v>34</v>
      </c>
      <c r="G23" s="12"/>
      <c r="H23" s="177"/>
      <c r="I23" s="178"/>
      <c r="J23" s="84"/>
      <c r="K23" s="84"/>
      <c r="L23" s="85"/>
      <c r="M23" s="84"/>
    </row>
    <row r="24" spans="1:13" ht="24.75" customHeight="1" x14ac:dyDescent="0.2">
      <c r="A24" s="176" t="s">
        <v>155</v>
      </c>
      <c r="B24" s="176"/>
      <c r="C24" s="84">
        <f>D24+E24</f>
        <v>3150</v>
      </c>
      <c r="D24" s="84">
        <v>1450</v>
      </c>
      <c r="E24" s="85">
        <v>1700</v>
      </c>
      <c r="F24" s="84"/>
      <c r="G24" s="12"/>
      <c r="H24" s="176"/>
      <c r="I24" s="176"/>
      <c r="J24" s="84">
        <f t="shared" si="0"/>
        <v>0</v>
      </c>
      <c r="K24" s="84"/>
      <c r="L24" s="85"/>
      <c r="M24" s="84"/>
    </row>
    <row r="25" spans="1:13" ht="24.75" customHeight="1" x14ac:dyDescent="0.2">
      <c r="A25" s="176" t="s">
        <v>323</v>
      </c>
      <c r="B25" s="176"/>
      <c r="C25" s="84">
        <f t="shared" ref="C25:C36" si="2">D25+E25</f>
        <v>3550</v>
      </c>
      <c r="D25" s="84">
        <v>1350</v>
      </c>
      <c r="E25" s="85">
        <v>2200</v>
      </c>
      <c r="F25" s="84"/>
      <c r="G25" s="12"/>
      <c r="H25" s="176"/>
      <c r="I25" s="176"/>
      <c r="J25" s="84">
        <f t="shared" si="0"/>
        <v>0</v>
      </c>
      <c r="K25" s="84"/>
      <c r="L25" s="85"/>
      <c r="M25" s="84"/>
    </row>
    <row r="26" spans="1:13" ht="24.75" customHeight="1" x14ac:dyDescent="0.2">
      <c r="A26" s="176" t="s">
        <v>156</v>
      </c>
      <c r="B26" s="176"/>
      <c r="C26" s="84">
        <f t="shared" si="2"/>
        <v>3650</v>
      </c>
      <c r="D26" s="84">
        <v>1450</v>
      </c>
      <c r="E26" s="85">
        <v>2200</v>
      </c>
      <c r="F26" s="84"/>
      <c r="G26" s="12"/>
      <c r="H26" s="176"/>
      <c r="I26" s="176"/>
      <c r="J26" s="84">
        <f t="shared" si="0"/>
        <v>0</v>
      </c>
      <c r="K26" s="84"/>
      <c r="L26" s="85"/>
      <c r="M26" s="84"/>
    </row>
    <row r="27" spans="1:13" ht="24.75" customHeight="1" x14ac:dyDescent="0.2">
      <c r="A27" s="176" t="s">
        <v>348</v>
      </c>
      <c r="B27" s="176"/>
      <c r="C27" s="84">
        <f t="shared" si="2"/>
        <v>4250</v>
      </c>
      <c r="D27" s="84">
        <v>1400</v>
      </c>
      <c r="E27" s="85">
        <v>2850</v>
      </c>
      <c r="F27" s="84"/>
      <c r="G27" s="12"/>
      <c r="H27" s="176"/>
      <c r="I27" s="176"/>
      <c r="J27" s="84">
        <f t="shared" si="0"/>
        <v>0</v>
      </c>
      <c r="K27" s="84"/>
      <c r="L27" s="85"/>
      <c r="M27" s="84"/>
    </row>
    <row r="28" spans="1:13" ht="24.75" customHeight="1" x14ac:dyDescent="0.2">
      <c r="A28" s="176" t="s">
        <v>346</v>
      </c>
      <c r="B28" s="176"/>
      <c r="C28" s="84">
        <f t="shared" si="2"/>
        <v>4050</v>
      </c>
      <c r="D28" s="84">
        <v>1600</v>
      </c>
      <c r="E28" s="85">
        <v>2450</v>
      </c>
      <c r="F28" s="84"/>
      <c r="G28" s="12"/>
      <c r="H28" s="176"/>
      <c r="I28" s="176"/>
      <c r="J28" s="84">
        <f t="shared" si="0"/>
        <v>0</v>
      </c>
      <c r="K28" s="84"/>
      <c r="L28" s="85"/>
      <c r="M28" s="84"/>
    </row>
    <row r="29" spans="1:13" ht="24.75" customHeight="1" x14ac:dyDescent="0.2">
      <c r="A29" s="176" t="s">
        <v>324</v>
      </c>
      <c r="B29" s="176"/>
      <c r="C29" s="84">
        <f t="shared" si="2"/>
        <v>3700</v>
      </c>
      <c r="D29" s="84">
        <v>1100</v>
      </c>
      <c r="E29" s="85">
        <v>2600</v>
      </c>
      <c r="F29" s="84"/>
      <c r="G29" s="12"/>
      <c r="H29" s="176"/>
      <c r="I29" s="176"/>
      <c r="J29" s="84">
        <f t="shared" si="0"/>
        <v>0</v>
      </c>
      <c r="K29" s="84"/>
      <c r="L29" s="85"/>
      <c r="M29" s="84"/>
    </row>
    <row r="30" spans="1:13" ht="24.75" customHeight="1" x14ac:dyDescent="0.2">
      <c r="A30" s="176" t="s">
        <v>157</v>
      </c>
      <c r="B30" s="176"/>
      <c r="C30" s="84">
        <f t="shared" si="2"/>
        <v>3800</v>
      </c>
      <c r="D30" s="84">
        <v>1500</v>
      </c>
      <c r="E30" s="85">
        <v>2300</v>
      </c>
      <c r="F30" s="84"/>
      <c r="G30" s="12"/>
      <c r="H30" s="176"/>
      <c r="I30" s="176"/>
      <c r="J30" s="84">
        <f t="shared" si="0"/>
        <v>0</v>
      </c>
      <c r="K30" s="84"/>
      <c r="L30" s="85"/>
      <c r="M30" s="84"/>
    </row>
    <row r="31" spans="1:13" ht="24.75" customHeight="1" x14ac:dyDescent="0.2">
      <c r="A31" s="176" t="s">
        <v>158</v>
      </c>
      <c r="B31" s="176"/>
      <c r="C31" s="84">
        <f t="shared" si="2"/>
        <v>4650</v>
      </c>
      <c r="D31" s="84">
        <v>1800</v>
      </c>
      <c r="E31" s="85">
        <v>2850</v>
      </c>
      <c r="F31" s="84"/>
      <c r="G31" s="12"/>
      <c r="H31" s="176"/>
      <c r="I31" s="176"/>
      <c r="J31" s="84">
        <f t="shared" si="0"/>
        <v>0</v>
      </c>
      <c r="K31" s="84"/>
      <c r="L31" s="85"/>
      <c r="M31" s="84"/>
    </row>
    <row r="32" spans="1:13" ht="24.75" customHeight="1" x14ac:dyDescent="0.2">
      <c r="A32" s="177"/>
      <c r="B32" s="178"/>
      <c r="C32" s="84"/>
      <c r="D32" s="84"/>
      <c r="E32" s="85"/>
      <c r="F32" s="84"/>
      <c r="G32" s="12"/>
      <c r="H32" s="176"/>
      <c r="I32" s="176"/>
      <c r="J32" s="84">
        <f t="shared" si="0"/>
        <v>0</v>
      </c>
      <c r="K32" s="84"/>
      <c r="L32" s="85"/>
      <c r="M32" s="84"/>
    </row>
    <row r="33" spans="1:13" ht="24.75" customHeight="1" x14ac:dyDescent="0.2">
      <c r="A33" s="176"/>
      <c r="B33" s="176"/>
      <c r="C33" s="84"/>
      <c r="D33" s="84"/>
      <c r="E33" s="85"/>
      <c r="F33" s="84"/>
      <c r="G33" s="12"/>
      <c r="H33" s="176"/>
      <c r="I33" s="176"/>
      <c r="J33" s="84">
        <f t="shared" si="0"/>
        <v>0</v>
      </c>
      <c r="K33" s="84"/>
      <c r="L33" s="85"/>
      <c r="M33" s="84"/>
    </row>
    <row r="34" spans="1:13" ht="24.75" customHeight="1" x14ac:dyDescent="0.2">
      <c r="A34" s="177"/>
      <c r="B34" s="178"/>
      <c r="C34" s="84"/>
      <c r="D34" s="84"/>
      <c r="E34" s="85"/>
      <c r="F34" s="84"/>
      <c r="G34" s="12"/>
      <c r="H34" s="176"/>
      <c r="I34" s="176"/>
      <c r="J34" s="84">
        <f t="shared" si="0"/>
        <v>0</v>
      </c>
      <c r="K34" s="84"/>
      <c r="L34" s="85"/>
      <c r="M34" s="84"/>
    </row>
    <row r="35" spans="1:13" ht="24.75" customHeight="1" x14ac:dyDescent="0.2">
      <c r="A35" s="176"/>
      <c r="B35" s="176"/>
      <c r="C35" s="84">
        <f t="shared" si="2"/>
        <v>0</v>
      </c>
      <c r="D35" s="84"/>
      <c r="E35" s="85"/>
      <c r="F35" s="84"/>
      <c r="G35" s="12"/>
      <c r="H35" s="176"/>
      <c r="I35" s="176"/>
      <c r="J35" s="84">
        <f t="shared" si="0"/>
        <v>0</v>
      </c>
      <c r="K35" s="84"/>
      <c r="L35" s="85"/>
      <c r="M35" s="84"/>
    </row>
    <row r="36" spans="1:13" ht="24.75" customHeight="1" x14ac:dyDescent="0.2">
      <c r="A36" s="176"/>
      <c r="B36" s="176"/>
      <c r="C36" s="84">
        <f t="shared" si="2"/>
        <v>0</v>
      </c>
      <c r="D36" s="84"/>
      <c r="E36" s="85"/>
      <c r="F36" s="84"/>
      <c r="G36" s="12"/>
      <c r="H36" s="176"/>
      <c r="I36" s="176"/>
      <c r="J36" s="84">
        <f t="shared" si="0"/>
        <v>0</v>
      </c>
      <c r="K36" s="84"/>
      <c r="L36" s="85"/>
      <c r="M36" s="84"/>
    </row>
    <row r="37" spans="1:13" ht="24.75" customHeight="1" x14ac:dyDescent="0.2">
      <c r="A37" s="176" t="s">
        <v>35</v>
      </c>
      <c r="B37" s="176"/>
      <c r="C37" s="84">
        <f>SUM(C24:C36)</f>
        <v>30800</v>
      </c>
      <c r="D37" s="84">
        <f>SUM(D24:D36)</f>
        <v>11650</v>
      </c>
      <c r="E37" s="85">
        <f>SUM(E24:E36)</f>
        <v>19150</v>
      </c>
      <c r="F37" s="86">
        <f>SUM(F24:F36)</f>
        <v>0</v>
      </c>
      <c r="G37" s="12"/>
      <c r="H37" s="176" t="s">
        <v>52</v>
      </c>
      <c r="I37" s="176"/>
      <c r="J37" s="84">
        <f>SUM(J8:J36)</f>
        <v>54700</v>
      </c>
      <c r="K37" s="84">
        <f>SUM(K8:K36)</f>
        <v>22600</v>
      </c>
      <c r="L37" s="85">
        <f>SUM(L8:L36)</f>
        <v>32100</v>
      </c>
      <c r="M37" s="86">
        <f>SUM(M8:M36)</f>
        <v>0</v>
      </c>
    </row>
    <row r="38" spans="1:13" ht="24.75" customHeight="1" x14ac:dyDescent="0.2">
      <c r="A38" s="16"/>
      <c r="B38" s="16"/>
      <c r="C38" s="16"/>
      <c r="D38" s="16"/>
      <c r="E38" s="16"/>
      <c r="F38" s="16"/>
      <c r="G38" s="16"/>
      <c r="H38" s="16"/>
      <c r="I38" s="16"/>
      <c r="J38" s="12"/>
      <c r="K38" s="41"/>
      <c r="L38" s="180" t="s">
        <v>55</v>
      </c>
      <c r="M38" s="180"/>
    </row>
    <row r="39" spans="1:13" ht="24.75" customHeight="1" x14ac:dyDescent="0.15">
      <c r="A39" s="16"/>
      <c r="B39" s="16"/>
      <c r="C39" s="16"/>
      <c r="D39" s="16"/>
      <c r="E39" s="16"/>
      <c r="F39" s="16"/>
      <c r="G39" s="16"/>
      <c r="H39" s="16"/>
      <c r="I39" s="16"/>
      <c r="J39" s="16"/>
      <c r="K39" s="43" t="s">
        <v>37</v>
      </c>
      <c r="L39" s="179" t="str">
        <f>名古屋市!E25</f>
        <v>２０２５年５月</v>
      </c>
      <c r="M39" s="179"/>
    </row>
    <row r="40" spans="1:13" ht="24.75" customHeight="1" x14ac:dyDescent="0.15">
      <c r="A40" s="11"/>
      <c r="B40" s="11"/>
      <c r="C40" s="11"/>
      <c r="D40" s="11"/>
      <c r="E40" s="11"/>
      <c r="F40" s="11"/>
      <c r="G40" s="11"/>
      <c r="H40" s="11"/>
    </row>
    <row r="41" spans="1:13" ht="24.75" customHeight="1" x14ac:dyDescent="0.15">
      <c r="A41" s="11"/>
      <c r="B41" s="11"/>
      <c r="C41" s="11"/>
      <c r="D41" s="11"/>
      <c r="E41" s="11"/>
      <c r="F41" s="11"/>
      <c r="G41" s="11"/>
      <c r="H41" s="11"/>
    </row>
    <row r="42" spans="1:13" ht="24.75" customHeight="1" x14ac:dyDescent="0.15">
      <c r="A42" s="11"/>
      <c r="B42" s="11"/>
      <c r="C42" s="11"/>
      <c r="D42" s="11"/>
      <c r="E42" s="11"/>
      <c r="F42" s="11"/>
      <c r="G42" s="11"/>
      <c r="H42" s="11"/>
    </row>
    <row r="43" spans="1:13" ht="31.5" customHeight="1" x14ac:dyDescent="0.15">
      <c r="A43" s="11"/>
      <c r="B43" s="11"/>
      <c r="C43" s="11"/>
      <c r="D43" s="11"/>
      <c r="E43" s="11"/>
      <c r="F43" s="11"/>
      <c r="G43" s="11"/>
      <c r="H43" s="11"/>
    </row>
    <row r="44" spans="1:13" ht="31.5" customHeight="1" x14ac:dyDescent="0.15">
      <c r="A44" s="11"/>
      <c r="B44" s="11"/>
      <c r="C44" s="11"/>
      <c r="D44" s="11"/>
      <c r="E44" s="11"/>
      <c r="F44" s="11"/>
      <c r="G44" s="11"/>
      <c r="H44" s="11"/>
    </row>
    <row r="45" spans="1:13" ht="31.5" customHeight="1" x14ac:dyDescent="0.15">
      <c r="A45" s="11"/>
      <c r="B45" s="11"/>
      <c r="C45" s="11"/>
      <c r="D45" s="11"/>
      <c r="E45" s="11"/>
      <c r="F45" s="11"/>
      <c r="G45" s="11"/>
      <c r="H45" s="11"/>
    </row>
    <row r="46" spans="1:13" ht="31.5" customHeight="1" x14ac:dyDescent="0.15">
      <c r="A46" s="11"/>
      <c r="B46" s="11"/>
      <c r="C46" s="11"/>
      <c r="D46" s="11"/>
      <c r="E46" s="11"/>
      <c r="F46" s="11"/>
      <c r="G46" s="11"/>
      <c r="H46" s="11"/>
    </row>
    <row r="47" spans="1:13" ht="31.5" customHeight="1" x14ac:dyDescent="0.15">
      <c r="A47" s="11"/>
      <c r="B47" s="11"/>
      <c r="C47" s="11"/>
      <c r="D47" s="11"/>
      <c r="E47" s="11"/>
      <c r="F47" s="11"/>
      <c r="G47" s="11"/>
      <c r="H47" s="11"/>
    </row>
    <row r="48" spans="1:13" ht="31.5" customHeight="1" x14ac:dyDescent="0.15">
      <c r="A48" s="11"/>
      <c r="B48" s="11"/>
      <c r="C48" s="11"/>
      <c r="D48" s="11"/>
      <c r="E48" s="11"/>
      <c r="F48" s="11"/>
      <c r="G48" s="11"/>
      <c r="H48" s="11"/>
    </row>
    <row r="49" spans="1:8" ht="31.5" customHeight="1" x14ac:dyDescent="0.15">
      <c r="A49" s="11"/>
      <c r="B49" s="11"/>
      <c r="C49" s="11"/>
      <c r="D49" s="11"/>
      <c r="E49" s="11"/>
      <c r="F49" s="11"/>
      <c r="G49" s="11"/>
      <c r="H49" s="11"/>
    </row>
    <row r="50" spans="1:8" ht="31.5" customHeight="1" x14ac:dyDescent="0.15">
      <c r="A50" s="11"/>
      <c r="B50" s="11"/>
      <c r="C50" s="11"/>
      <c r="D50" s="11"/>
      <c r="E50" s="11"/>
      <c r="F50" s="11"/>
      <c r="G50" s="11"/>
      <c r="H50" s="11"/>
    </row>
  </sheetData>
  <mergeCells count="74">
    <mergeCell ref="H26:I26"/>
    <mergeCell ref="A24:B24"/>
    <mergeCell ref="H20:I20"/>
    <mergeCell ref="H21:I21"/>
    <mergeCell ref="A20:B20"/>
    <mergeCell ref="A21:B21"/>
    <mergeCell ref="H25:I25"/>
    <mergeCell ref="A25:B25"/>
    <mergeCell ref="H22:I22"/>
    <mergeCell ref="A23:B23"/>
    <mergeCell ref="H23:I23"/>
    <mergeCell ref="H24:I24"/>
    <mergeCell ref="A26:B26"/>
    <mergeCell ref="A12:B12"/>
    <mergeCell ref="H12:I12"/>
    <mergeCell ref="A17:B17"/>
    <mergeCell ref="A19:B19"/>
    <mergeCell ref="H15:I15"/>
    <mergeCell ref="H13:I13"/>
    <mergeCell ref="A14:B14"/>
    <mergeCell ref="H18:I18"/>
    <mergeCell ref="A15:B15"/>
    <mergeCell ref="H16:I16"/>
    <mergeCell ref="A18:B18"/>
    <mergeCell ref="H14:I14"/>
    <mergeCell ref="A13:B13"/>
    <mergeCell ref="A16:B16"/>
    <mergeCell ref="H17:I17"/>
    <mergeCell ref="H19:I19"/>
    <mergeCell ref="A10:B10"/>
    <mergeCell ref="H9:I9"/>
    <mergeCell ref="A9:B9"/>
    <mergeCell ref="H10:I10"/>
    <mergeCell ref="H11:I11"/>
    <mergeCell ref="A11:B11"/>
    <mergeCell ref="A1:M1"/>
    <mergeCell ref="B2:C2"/>
    <mergeCell ref="E2:G2"/>
    <mergeCell ref="I2:J2"/>
    <mergeCell ref="L2:M3"/>
    <mergeCell ref="B3:C3"/>
    <mergeCell ref="E3:G3"/>
    <mergeCell ref="I3:J3"/>
    <mergeCell ref="K2:K3"/>
    <mergeCell ref="A4:K4"/>
    <mergeCell ref="A5:K5"/>
    <mergeCell ref="A7:B7"/>
    <mergeCell ref="H7:I7"/>
    <mergeCell ref="A8:B8"/>
    <mergeCell ref="H8:I8"/>
    <mergeCell ref="L39:M39"/>
    <mergeCell ref="A35:B35"/>
    <mergeCell ref="H35:I35"/>
    <mergeCell ref="A36:B36"/>
    <mergeCell ref="H36:I36"/>
    <mergeCell ref="L38:M38"/>
    <mergeCell ref="A37:B37"/>
    <mergeCell ref="H37:I37"/>
    <mergeCell ref="H27:I27"/>
    <mergeCell ref="H34:I34"/>
    <mergeCell ref="A28:B28"/>
    <mergeCell ref="A29:B29"/>
    <mergeCell ref="H32:I32"/>
    <mergeCell ref="A31:B31"/>
    <mergeCell ref="A30:B30"/>
    <mergeCell ref="H33:I33"/>
    <mergeCell ref="H30:I30"/>
    <mergeCell ref="H31:I31"/>
    <mergeCell ref="H29:I29"/>
    <mergeCell ref="A33:B33"/>
    <mergeCell ref="A34:B34"/>
    <mergeCell ref="A32:B32"/>
    <mergeCell ref="H28:I28"/>
    <mergeCell ref="A27:B27"/>
  </mergeCells>
  <phoneticPr fontId="2"/>
  <printOptions horizontalCentered="1" verticalCentered="1"/>
  <pageMargins left="0.27559055118110237" right="0.27559055118110237" top="0.59055118110236227" bottom="0.47244094488188981" header="0.51181102362204722" footer="0.43307086614173229"/>
  <pageSetup paperSize="9" scale="69" orientation="portrait" verticalDpi="4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3"/>
  <sheetViews>
    <sheetView showZeros="0" zoomScale="75" zoomScaleNormal="80" zoomScaleSheetLayoutView="80" workbookViewId="0">
      <selection sqref="A1:M1"/>
    </sheetView>
  </sheetViews>
  <sheetFormatPr defaultColWidth="10.625" defaultRowHeight="19.5" customHeight="1" x14ac:dyDescent="0.15"/>
  <cols>
    <col min="1" max="2" width="10.625" style="3" customWidth="1"/>
    <col min="3" max="3" width="10.625" style="2" customWidth="1"/>
    <col min="4" max="4" width="10.625" style="3" customWidth="1"/>
    <col min="5" max="5" width="10.625" style="2" customWidth="1"/>
    <col min="6" max="7" width="10.625" style="3" customWidth="1"/>
    <col min="8" max="8" width="10.625" style="2" customWidth="1"/>
    <col min="9" max="9" width="10.625" style="3" customWidth="1"/>
    <col min="10" max="16384" width="10.625" style="2"/>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名古屋市!B1</f>
        <v>　　月　　日（　　）</v>
      </c>
      <c r="C2" s="184"/>
      <c r="D2" s="72" t="s">
        <v>22</v>
      </c>
      <c r="E2" s="185">
        <f>名古屋市!D1</f>
        <v>0</v>
      </c>
      <c r="F2" s="185"/>
      <c r="G2" s="186"/>
      <c r="H2" s="75" t="s">
        <v>23</v>
      </c>
      <c r="I2" s="187">
        <f>名古屋市!B3</f>
        <v>0</v>
      </c>
      <c r="J2" s="188"/>
      <c r="K2" s="201" t="s">
        <v>24</v>
      </c>
      <c r="L2" s="189">
        <f>名古屋市!D3</f>
        <v>0</v>
      </c>
      <c r="M2" s="190"/>
    </row>
    <row r="3" spans="1:13" s="9" customFormat="1" ht="31.5" customHeight="1" thickBot="1" x14ac:dyDescent="0.25">
      <c r="A3" s="73" t="s">
        <v>25</v>
      </c>
      <c r="B3" s="193" t="str">
        <f>名古屋市!B2</f>
        <v>　　月　　日（　　）</v>
      </c>
      <c r="C3" s="194"/>
      <c r="D3" s="74" t="s">
        <v>26</v>
      </c>
      <c r="E3" s="195">
        <f>名古屋市!D2</f>
        <v>0</v>
      </c>
      <c r="F3" s="195"/>
      <c r="G3" s="196"/>
      <c r="H3" s="76" t="s">
        <v>27</v>
      </c>
      <c r="I3" s="197">
        <f>F37+M37</f>
        <v>0</v>
      </c>
      <c r="J3" s="198"/>
      <c r="K3" s="202"/>
      <c r="L3" s="191"/>
      <c r="M3" s="192"/>
    </row>
    <row r="4" spans="1:13" s="23" customFormat="1" ht="21" customHeight="1" x14ac:dyDescent="0.15">
      <c r="A4" s="181" t="s">
        <v>149</v>
      </c>
      <c r="B4" s="181"/>
      <c r="C4" s="181"/>
      <c r="D4" s="181"/>
      <c r="E4" s="181"/>
      <c r="F4" s="181"/>
      <c r="G4" s="181"/>
      <c r="H4" s="181"/>
      <c r="I4" s="181"/>
      <c r="J4" s="181"/>
      <c r="K4" s="181"/>
    </row>
    <row r="5" spans="1:13" s="23" customFormat="1" ht="21" customHeight="1" x14ac:dyDescent="0.15">
      <c r="A5" s="181" t="s">
        <v>28</v>
      </c>
      <c r="B5" s="181"/>
      <c r="C5" s="181"/>
      <c r="D5" s="181"/>
      <c r="E5" s="181"/>
      <c r="F5" s="181"/>
      <c r="G5" s="181"/>
      <c r="H5" s="181"/>
      <c r="I5" s="181"/>
      <c r="J5" s="181"/>
      <c r="K5" s="181"/>
    </row>
    <row r="6" spans="1:13" customFormat="1" ht="24.75" customHeight="1" x14ac:dyDescent="0.15">
      <c r="A6" s="10" t="s">
        <v>38</v>
      </c>
      <c r="B6" s="10"/>
      <c r="C6" s="5"/>
      <c r="D6" s="5"/>
      <c r="E6" s="5"/>
      <c r="F6" s="5"/>
      <c r="H6" s="10" t="s">
        <v>39</v>
      </c>
      <c r="I6" s="10"/>
      <c r="J6" s="5"/>
      <c r="K6" s="5"/>
      <c r="L6" s="5"/>
    </row>
    <row r="7" spans="1:13" customFormat="1" ht="24.75" customHeight="1" x14ac:dyDescent="0.2">
      <c r="A7" s="176" t="s">
        <v>31</v>
      </c>
      <c r="B7" s="176"/>
      <c r="C7" s="82" t="s">
        <v>32</v>
      </c>
      <c r="D7" s="82" t="s">
        <v>19</v>
      </c>
      <c r="E7" s="83" t="s">
        <v>33</v>
      </c>
      <c r="F7" s="82" t="s">
        <v>34</v>
      </c>
      <c r="G7" s="12"/>
      <c r="H7" s="176" t="s">
        <v>31</v>
      </c>
      <c r="I7" s="176"/>
      <c r="J7" s="82" t="s">
        <v>32</v>
      </c>
      <c r="K7" s="82" t="s">
        <v>19</v>
      </c>
      <c r="L7" s="83" t="s">
        <v>33</v>
      </c>
      <c r="M7" s="82" t="s">
        <v>34</v>
      </c>
    </row>
    <row r="8" spans="1:13" customFormat="1" ht="24.75" customHeight="1" x14ac:dyDescent="0.2">
      <c r="A8" s="176" t="s">
        <v>321</v>
      </c>
      <c r="B8" s="176"/>
      <c r="C8" s="84">
        <f>D8+E8</f>
        <v>5000</v>
      </c>
      <c r="D8" s="84">
        <v>1950</v>
      </c>
      <c r="E8" s="85">
        <v>3050</v>
      </c>
      <c r="F8" s="84"/>
      <c r="G8" s="12"/>
      <c r="H8" s="176" t="s">
        <v>178</v>
      </c>
      <c r="I8" s="176"/>
      <c r="J8" s="84">
        <f>K8+L8</f>
        <v>3450</v>
      </c>
      <c r="K8" s="84">
        <v>1450</v>
      </c>
      <c r="L8" s="85">
        <v>2000</v>
      </c>
      <c r="M8" s="84"/>
    </row>
    <row r="9" spans="1:13" customFormat="1" ht="24.75" customHeight="1" x14ac:dyDescent="0.2">
      <c r="A9" s="176" t="s">
        <v>322</v>
      </c>
      <c r="B9" s="176"/>
      <c r="C9" s="84">
        <f t="shared" ref="C9:C36" si="0">D9+E9</f>
        <v>2200</v>
      </c>
      <c r="D9" s="84">
        <v>700</v>
      </c>
      <c r="E9" s="85">
        <v>1500</v>
      </c>
      <c r="F9" s="84"/>
      <c r="G9" s="12"/>
      <c r="H9" s="176" t="s">
        <v>179</v>
      </c>
      <c r="I9" s="176"/>
      <c r="J9" s="84">
        <f t="shared" ref="J9:J36" si="1">K9+L9</f>
        <v>3200</v>
      </c>
      <c r="K9" s="84">
        <v>1250</v>
      </c>
      <c r="L9" s="85">
        <v>1950</v>
      </c>
      <c r="M9" s="84"/>
    </row>
    <row r="10" spans="1:13" customFormat="1" ht="24.75" customHeight="1" x14ac:dyDescent="0.2">
      <c r="A10" s="176" t="s">
        <v>168</v>
      </c>
      <c r="B10" s="176"/>
      <c r="C10" s="84">
        <f t="shared" si="0"/>
        <v>2250</v>
      </c>
      <c r="D10" s="84">
        <v>1100</v>
      </c>
      <c r="E10" s="85">
        <v>1150</v>
      </c>
      <c r="F10" s="84"/>
      <c r="G10" s="12"/>
      <c r="H10" s="176" t="s">
        <v>180</v>
      </c>
      <c r="I10" s="176"/>
      <c r="J10" s="84">
        <f t="shared" si="1"/>
        <v>3050</v>
      </c>
      <c r="K10" s="84">
        <v>1400</v>
      </c>
      <c r="L10" s="85">
        <v>1650</v>
      </c>
      <c r="M10" s="84"/>
    </row>
    <row r="11" spans="1:13" customFormat="1" ht="24.75" customHeight="1" x14ac:dyDescent="0.2">
      <c r="A11" s="176" t="s">
        <v>169</v>
      </c>
      <c r="B11" s="176"/>
      <c r="C11" s="84">
        <f t="shared" si="0"/>
        <v>4800</v>
      </c>
      <c r="D11" s="84">
        <v>2350</v>
      </c>
      <c r="E11" s="85">
        <v>2450</v>
      </c>
      <c r="F11" s="84"/>
      <c r="G11" s="12"/>
      <c r="H11" s="176" t="s">
        <v>181</v>
      </c>
      <c r="I11" s="176"/>
      <c r="J11" s="84">
        <f t="shared" si="1"/>
        <v>4550</v>
      </c>
      <c r="K11" s="84">
        <v>1750</v>
      </c>
      <c r="L11" s="85">
        <v>2800</v>
      </c>
      <c r="M11" s="84"/>
    </row>
    <row r="12" spans="1:13" customFormat="1" ht="24.75" customHeight="1" x14ac:dyDescent="0.2">
      <c r="A12" s="176" t="s">
        <v>170</v>
      </c>
      <c r="B12" s="176"/>
      <c r="C12" s="84">
        <f t="shared" si="0"/>
        <v>4150</v>
      </c>
      <c r="D12" s="84">
        <v>1950</v>
      </c>
      <c r="E12" s="85">
        <v>2200</v>
      </c>
      <c r="F12" s="84"/>
      <c r="G12" s="12"/>
      <c r="H12" s="176" t="s">
        <v>70</v>
      </c>
      <c r="I12" s="176"/>
      <c r="J12" s="84">
        <f t="shared" si="1"/>
        <v>3000</v>
      </c>
      <c r="K12" s="84">
        <v>1100</v>
      </c>
      <c r="L12" s="85">
        <v>1900</v>
      </c>
      <c r="M12" s="84"/>
    </row>
    <row r="13" spans="1:13" customFormat="1" ht="24.75" customHeight="1" x14ac:dyDescent="0.2">
      <c r="A13" s="176" t="s">
        <v>339</v>
      </c>
      <c r="B13" s="176"/>
      <c r="C13" s="84">
        <f t="shared" si="0"/>
        <v>4350</v>
      </c>
      <c r="D13" s="84">
        <v>1750</v>
      </c>
      <c r="E13" s="85">
        <v>2600</v>
      </c>
      <c r="F13" s="84"/>
      <c r="G13" s="12"/>
      <c r="H13" s="176" t="s">
        <v>182</v>
      </c>
      <c r="I13" s="176"/>
      <c r="J13" s="84">
        <f t="shared" si="1"/>
        <v>4350</v>
      </c>
      <c r="K13" s="84">
        <v>1950</v>
      </c>
      <c r="L13" s="85">
        <v>2400</v>
      </c>
      <c r="M13" s="84"/>
    </row>
    <row r="14" spans="1:13" customFormat="1" ht="24.75" customHeight="1" x14ac:dyDescent="0.2">
      <c r="A14" s="176" t="s">
        <v>171</v>
      </c>
      <c r="B14" s="176"/>
      <c r="C14" s="84">
        <f t="shared" si="0"/>
        <v>2700</v>
      </c>
      <c r="D14" s="84">
        <v>1050</v>
      </c>
      <c r="E14" s="85">
        <v>1650</v>
      </c>
      <c r="F14" s="84"/>
      <c r="G14" s="12"/>
      <c r="H14" s="176" t="s">
        <v>183</v>
      </c>
      <c r="I14" s="176"/>
      <c r="J14" s="84">
        <f t="shared" si="1"/>
        <v>6450</v>
      </c>
      <c r="K14" s="84">
        <v>2100</v>
      </c>
      <c r="L14" s="85">
        <v>4350</v>
      </c>
      <c r="M14" s="84"/>
    </row>
    <row r="15" spans="1:13" customFormat="1" ht="24.75" customHeight="1" x14ac:dyDescent="0.2">
      <c r="A15" s="176" t="s">
        <v>172</v>
      </c>
      <c r="B15" s="176"/>
      <c r="C15" s="84">
        <f t="shared" si="0"/>
        <v>4700</v>
      </c>
      <c r="D15" s="84">
        <v>1900</v>
      </c>
      <c r="E15" s="85">
        <v>2800</v>
      </c>
      <c r="F15" s="84"/>
      <c r="G15" s="12"/>
      <c r="H15" s="176" t="s">
        <v>184</v>
      </c>
      <c r="I15" s="176"/>
      <c r="J15" s="84">
        <f t="shared" si="1"/>
        <v>5550</v>
      </c>
      <c r="K15" s="84">
        <v>1850</v>
      </c>
      <c r="L15" s="85">
        <v>3700</v>
      </c>
      <c r="M15" s="84"/>
    </row>
    <row r="16" spans="1:13" customFormat="1" ht="24.75" customHeight="1" x14ac:dyDescent="0.2">
      <c r="A16" s="176" t="s">
        <v>173</v>
      </c>
      <c r="B16" s="176"/>
      <c r="C16" s="84">
        <f t="shared" si="0"/>
        <v>4100</v>
      </c>
      <c r="D16" s="84">
        <v>1750</v>
      </c>
      <c r="E16" s="85">
        <v>2350</v>
      </c>
      <c r="F16" s="84"/>
      <c r="G16" s="12"/>
      <c r="H16" s="176" t="s">
        <v>185</v>
      </c>
      <c r="I16" s="176"/>
      <c r="J16" s="84">
        <f t="shared" si="1"/>
        <v>3350</v>
      </c>
      <c r="K16" s="84">
        <v>1450</v>
      </c>
      <c r="L16" s="85">
        <v>1900</v>
      </c>
      <c r="M16" s="84"/>
    </row>
    <row r="17" spans="1:13" customFormat="1" ht="24.75" customHeight="1" x14ac:dyDescent="0.2">
      <c r="A17" s="176" t="s">
        <v>174</v>
      </c>
      <c r="B17" s="176"/>
      <c r="C17" s="84">
        <f t="shared" si="0"/>
        <v>5300</v>
      </c>
      <c r="D17" s="84">
        <v>2150</v>
      </c>
      <c r="E17" s="85">
        <v>3150</v>
      </c>
      <c r="F17" s="84"/>
      <c r="G17" s="12"/>
      <c r="H17" s="176" t="s">
        <v>186</v>
      </c>
      <c r="I17" s="176"/>
      <c r="J17" s="84">
        <f t="shared" si="1"/>
        <v>3700</v>
      </c>
      <c r="K17" s="84">
        <v>1550</v>
      </c>
      <c r="L17" s="85">
        <v>2150</v>
      </c>
      <c r="M17" s="84"/>
    </row>
    <row r="18" spans="1:13" customFormat="1" ht="24.75" customHeight="1" x14ac:dyDescent="0.2">
      <c r="A18" s="176" t="s">
        <v>175</v>
      </c>
      <c r="B18" s="176"/>
      <c r="C18" s="84">
        <f t="shared" si="0"/>
        <v>4100</v>
      </c>
      <c r="D18" s="84">
        <v>1750</v>
      </c>
      <c r="E18" s="85">
        <v>2350</v>
      </c>
      <c r="F18" s="84"/>
      <c r="G18" s="12"/>
      <c r="H18" s="176" t="s">
        <v>187</v>
      </c>
      <c r="I18" s="176"/>
      <c r="J18" s="84">
        <f t="shared" si="1"/>
        <v>5200</v>
      </c>
      <c r="K18" s="84">
        <v>1950</v>
      </c>
      <c r="L18" s="85">
        <v>3250</v>
      </c>
      <c r="M18" s="84"/>
    </row>
    <row r="19" spans="1:13" customFormat="1" ht="24.75" customHeight="1" x14ac:dyDescent="0.2">
      <c r="A19" s="176" t="s">
        <v>176</v>
      </c>
      <c r="B19" s="176"/>
      <c r="C19" s="84">
        <f t="shared" si="0"/>
        <v>3050</v>
      </c>
      <c r="D19" s="84">
        <v>1200</v>
      </c>
      <c r="E19" s="85">
        <v>1850</v>
      </c>
      <c r="F19" s="84"/>
      <c r="G19" s="12"/>
      <c r="H19" s="176" t="s">
        <v>337</v>
      </c>
      <c r="I19" s="176"/>
      <c r="J19" s="84">
        <f t="shared" si="1"/>
        <v>4800</v>
      </c>
      <c r="K19" s="84">
        <v>1800</v>
      </c>
      <c r="L19" s="85">
        <v>3000</v>
      </c>
      <c r="M19" s="84"/>
    </row>
    <row r="20" spans="1:13" customFormat="1" ht="24.75" customHeight="1" x14ac:dyDescent="0.2">
      <c r="A20" s="176" t="s">
        <v>177</v>
      </c>
      <c r="B20" s="176"/>
      <c r="C20" s="84">
        <f t="shared" si="0"/>
        <v>4100</v>
      </c>
      <c r="D20" s="84">
        <v>1750</v>
      </c>
      <c r="E20" s="85">
        <v>2350</v>
      </c>
      <c r="F20" s="84"/>
      <c r="G20" s="12"/>
      <c r="H20" s="176" t="s">
        <v>334</v>
      </c>
      <c r="I20" s="176"/>
      <c r="J20" s="84">
        <f t="shared" si="1"/>
        <v>8100</v>
      </c>
      <c r="K20" s="84">
        <v>3350</v>
      </c>
      <c r="L20" s="85">
        <v>4750</v>
      </c>
      <c r="M20" s="84"/>
    </row>
    <row r="21" spans="1:13" customFormat="1" ht="24.75" customHeight="1" x14ac:dyDescent="0.2">
      <c r="A21" s="176" t="s">
        <v>58</v>
      </c>
      <c r="B21" s="176"/>
      <c r="C21" s="84">
        <f t="shared" si="0"/>
        <v>6100</v>
      </c>
      <c r="D21" s="84">
        <v>2350</v>
      </c>
      <c r="E21" s="85">
        <v>3750</v>
      </c>
      <c r="F21" s="84"/>
      <c r="G21" s="12"/>
      <c r="H21" s="176" t="s">
        <v>59</v>
      </c>
      <c r="I21" s="176"/>
      <c r="J21" s="84">
        <f t="shared" si="1"/>
        <v>2150</v>
      </c>
      <c r="K21" s="84">
        <v>900</v>
      </c>
      <c r="L21" s="85">
        <v>1250</v>
      </c>
      <c r="M21" s="84"/>
    </row>
    <row r="22" spans="1:13" customFormat="1" ht="24.75" customHeight="1" x14ac:dyDescent="0.2">
      <c r="A22" s="176"/>
      <c r="B22" s="176"/>
      <c r="C22" s="84"/>
      <c r="D22" s="84"/>
      <c r="E22" s="85"/>
      <c r="F22" s="84"/>
      <c r="G22" s="12"/>
      <c r="H22" s="176" t="s">
        <v>340</v>
      </c>
      <c r="I22" s="176"/>
      <c r="J22" s="84">
        <f t="shared" si="1"/>
        <v>3500</v>
      </c>
      <c r="K22" s="84">
        <v>1400</v>
      </c>
      <c r="L22" s="85">
        <v>2100</v>
      </c>
      <c r="M22" s="84"/>
    </row>
    <row r="23" spans="1:13" customFormat="1" ht="24.75" customHeight="1" x14ac:dyDescent="0.2">
      <c r="A23" s="176"/>
      <c r="B23" s="176"/>
      <c r="C23" s="84"/>
      <c r="D23" s="84"/>
      <c r="E23" s="85"/>
      <c r="F23" s="84"/>
      <c r="G23" s="12"/>
      <c r="H23" s="176" t="s">
        <v>60</v>
      </c>
      <c r="I23" s="176"/>
      <c r="J23" s="84">
        <f t="shared" si="1"/>
        <v>3900</v>
      </c>
      <c r="K23" s="84">
        <v>1500</v>
      </c>
      <c r="L23" s="85">
        <v>2400</v>
      </c>
      <c r="M23" s="84"/>
    </row>
    <row r="24" spans="1:13" customFormat="1" ht="24.75" customHeight="1" x14ac:dyDescent="0.2">
      <c r="A24" s="176"/>
      <c r="B24" s="176"/>
      <c r="C24" s="84"/>
      <c r="D24" s="84"/>
      <c r="E24" s="85"/>
      <c r="F24" s="84"/>
      <c r="G24" s="12"/>
      <c r="H24" s="176"/>
      <c r="I24" s="176"/>
      <c r="J24" s="84">
        <f t="shared" si="1"/>
        <v>0</v>
      </c>
      <c r="K24" s="84"/>
      <c r="L24" s="85"/>
      <c r="M24" s="84"/>
    </row>
    <row r="25" spans="1:13" customFormat="1" ht="24.75" customHeight="1" x14ac:dyDescent="0.2">
      <c r="A25" s="176"/>
      <c r="B25" s="176"/>
      <c r="C25" s="84">
        <f t="shared" si="0"/>
        <v>0</v>
      </c>
      <c r="D25" s="84"/>
      <c r="E25" s="85"/>
      <c r="F25" s="84"/>
      <c r="G25" s="12"/>
      <c r="H25" s="176"/>
      <c r="I25" s="176"/>
      <c r="J25" s="84">
        <f t="shared" si="1"/>
        <v>0</v>
      </c>
      <c r="K25" s="84"/>
      <c r="L25" s="85"/>
      <c r="M25" s="84"/>
    </row>
    <row r="26" spans="1:13" customFormat="1" ht="24.75" customHeight="1" x14ac:dyDescent="0.2">
      <c r="A26" s="176"/>
      <c r="B26" s="176"/>
      <c r="C26" s="84">
        <f t="shared" si="0"/>
        <v>0</v>
      </c>
      <c r="D26" s="84"/>
      <c r="E26" s="85"/>
      <c r="F26" s="84"/>
      <c r="G26" s="12"/>
      <c r="H26" s="176"/>
      <c r="I26" s="176"/>
      <c r="J26" s="84">
        <f t="shared" si="1"/>
        <v>0</v>
      </c>
      <c r="K26" s="84"/>
      <c r="L26" s="85"/>
      <c r="M26" s="84"/>
    </row>
    <row r="27" spans="1:13" customFormat="1" ht="24.75" customHeight="1" x14ac:dyDescent="0.2">
      <c r="A27" s="176"/>
      <c r="B27" s="176"/>
      <c r="C27" s="84">
        <f t="shared" si="0"/>
        <v>0</v>
      </c>
      <c r="D27" s="84"/>
      <c r="E27" s="85"/>
      <c r="F27" s="84"/>
      <c r="G27" s="12"/>
      <c r="H27" s="176"/>
      <c r="I27" s="176"/>
      <c r="J27" s="84">
        <f t="shared" si="1"/>
        <v>0</v>
      </c>
      <c r="K27" s="84"/>
      <c r="L27" s="85"/>
      <c r="M27" s="84"/>
    </row>
    <row r="28" spans="1:13" customFormat="1" ht="24.75" customHeight="1" x14ac:dyDescent="0.2">
      <c r="A28" s="176"/>
      <c r="B28" s="176"/>
      <c r="C28" s="84">
        <f t="shared" si="0"/>
        <v>0</v>
      </c>
      <c r="D28" s="84"/>
      <c r="E28" s="85"/>
      <c r="F28" s="84"/>
      <c r="G28" s="12"/>
      <c r="H28" s="176"/>
      <c r="I28" s="176"/>
      <c r="J28" s="84">
        <f t="shared" si="1"/>
        <v>0</v>
      </c>
      <c r="K28" s="84"/>
      <c r="L28" s="85"/>
      <c r="M28" s="84"/>
    </row>
    <row r="29" spans="1:13" customFormat="1" ht="24.75" customHeight="1" x14ac:dyDescent="0.2">
      <c r="A29" s="176"/>
      <c r="B29" s="176"/>
      <c r="C29" s="84">
        <f t="shared" si="0"/>
        <v>0</v>
      </c>
      <c r="D29" s="84"/>
      <c r="E29" s="85"/>
      <c r="F29" s="84"/>
      <c r="G29" s="12"/>
      <c r="H29" s="176"/>
      <c r="I29" s="176"/>
      <c r="J29" s="84">
        <f t="shared" si="1"/>
        <v>0</v>
      </c>
      <c r="K29" s="84"/>
      <c r="L29" s="85"/>
      <c r="M29" s="84"/>
    </row>
    <row r="30" spans="1:13" customFormat="1" ht="24.75" customHeight="1" x14ac:dyDescent="0.2">
      <c r="A30" s="176"/>
      <c r="B30" s="176"/>
      <c r="C30" s="84">
        <f t="shared" si="0"/>
        <v>0</v>
      </c>
      <c r="D30" s="84"/>
      <c r="E30" s="85">
        <v>0</v>
      </c>
      <c r="F30" s="84"/>
      <c r="G30" s="12"/>
      <c r="H30" s="176"/>
      <c r="I30" s="176"/>
      <c r="J30" s="84">
        <f t="shared" si="1"/>
        <v>0</v>
      </c>
      <c r="K30" s="84"/>
      <c r="L30" s="85">
        <v>0</v>
      </c>
      <c r="M30" s="84"/>
    </row>
    <row r="31" spans="1:13" customFormat="1" ht="24.75" customHeight="1" x14ac:dyDescent="0.2">
      <c r="A31" s="176"/>
      <c r="B31" s="176"/>
      <c r="C31" s="84">
        <f t="shared" si="0"/>
        <v>0</v>
      </c>
      <c r="D31" s="84"/>
      <c r="E31" s="85"/>
      <c r="F31" s="84"/>
      <c r="G31" s="12"/>
      <c r="H31" s="176"/>
      <c r="I31" s="176"/>
      <c r="J31" s="84">
        <f t="shared" si="1"/>
        <v>0</v>
      </c>
      <c r="K31" s="84"/>
      <c r="L31" s="85">
        <v>0</v>
      </c>
      <c r="M31" s="84"/>
    </row>
    <row r="32" spans="1:13" customFormat="1" ht="24.75" customHeight="1" x14ac:dyDescent="0.2">
      <c r="A32" s="176"/>
      <c r="B32" s="176"/>
      <c r="C32" s="84">
        <f t="shared" si="0"/>
        <v>0</v>
      </c>
      <c r="D32" s="84"/>
      <c r="E32" s="85"/>
      <c r="F32" s="84"/>
      <c r="G32" s="12"/>
      <c r="H32" s="176"/>
      <c r="I32" s="176"/>
      <c r="J32" s="84">
        <f t="shared" si="1"/>
        <v>0</v>
      </c>
      <c r="K32" s="84"/>
      <c r="L32" s="85">
        <v>0</v>
      </c>
      <c r="M32" s="84"/>
    </row>
    <row r="33" spans="1:13" customFormat="1" ht="24.75" customHeight="1" x14ac:dyDescent="0.2">
      <c r="A33" s="176"/>
      <c r="B33" s="176"/>
      <c r="C33" s="84">
        <f t="shared" si="0"/>
        <v>0</v>
      </c>
      <c r="D33" s="84"/>
      <c r="E33" s="85">
        <v>0</v>
      </c>
      <c r="F33" s="84"/>
      <c r="G33" s="12"/>
      <c r="H33" s="176"/>
      <c r="I33" s="176"/>
      <c r="J33" s="84">
        <f t="shared" si="1"/>
        <v>0</v>
      </c>
      <c r="K33" s="84"/>
      <c r="L33" s="85">
        <v>0</v>
      </c>
      <c r="M33" s="84"/>
    </row>
    <row r="34" spans="1:13" customFormat="1" ht="24.75" customHeight="1" x14ac:dyDescent="0.2">
      <c r="A34" s="176"/>
      <c r="B34" s="176"/>
      <c r="C34" s="84">
        <f t="shared" si="0"/>
        <v>0</v>
      </c>
      <c r="D34" s="84"/>
      <c r="E34" s="85"/>
      <c r="F34" s="84"/>
      <c r="G34" s="12"/>
      <c r="H34" s="176"/>
      <c r="I34" s="176"/>
      <c r="J34" s="84">
        <f t="shared" si="1"/>
        <v>0</v>
      </c>
      <c r="K34" s="84"/>
      <c r="L34" s="85">
        <v>0</v>
      </c>
      <c r="M34" s="84"/>
    </row>
    <row r="35" spans="1:13" customFormat="1" ht="24.75" customHeight="1" x14ac:dyDescent="0.2">
      <c r="A35" s="176"/>
      <c r="B35" s="176"/>
      <c r="C35" s="84">
        <f t="shared" si="0"/>
        <v>0</v>
      </c>
      <c r="D35" s="84"/>
      <c r="E35" s="85">
        <v>0</v>
      </c>
      <c r="F35" s="84"/>
      <c r="G35" s="12"/>
      <c r="H35" s="176"/>
      <c r="I35" s="176"/>
      <c r="J35" s="84">
        <f t="shared" si="1"/>
        <v>0</v>
      </c>
      <c r="K35" s="84"/>
      <c r="L35" s="85">
        <v>0</v>
      </c>
      <c r="M35" s="84"/>
    </row>
    <row r="36" spans="1:13" customFormat="1" ht="24.75" customHeight="1" x14ac:dyDescent="0.2">
      <c r="A36" s="176"/>
      <c r="B36" s="176"/>
      <c r="C36" s="84">
        <f t="shared" si="0"/>
        <v>0</v>
      </c>
      <c r="D36" s="84"/>
      <c r="E36" s="85">
        <v>0</v>
      </c>
      <c r="F36" s="84"/>
      <c r="G36" s="12"/>
      <c r="H36" s="176"/>
      <c r="I36" s="176"/>
      <c r="J36" s="84">
        <f t="shared" si="1"/>
        <v>0</v>
      </c>
      <c r="K36" s="84">
        <v>0</v>
      </c>
      <c r="L36" s="85">
        <v>0</v>
      </c>
      <c r="M36" s="84"/>
    </row>
    <row r="37" spans="1:13" customFormat="1" ht="24.75" customHeight="1" x14ac:dyDescent="0.2">
      <c r="A37" s="176" t="s">
        <v>35</v>
      </c>
      <c r="B37" s="176"/>
      <c r="C37" s="84">
        <f>SUM(C8:C36)</f>
        <v>56900</v>
      </c>
      <c r="D37" s="84">
        <f>SUM(D8:D36)</f>
        <v>23700</v>
      </c>
      <c r="E37" s="85">
        <f>SUM(E8:E36)</f>
        <v>33200</v>
      </c>
      <c r="F37" s="86">
        <f>SUM(F8:F36)</f>
        <v>0</v>
      </c>
      <c r="G37" s="12"/>
      <c r="H37" s="176" t="s">
        <v>53</v>
      </c>
      <c r="I37" s="176"/>
      <c r="J37" s="84">
        <f>SUM(J8:J36)</f>
        <v>68300</v>
      </c>
      <c r="K37" s="84">
        <f>SUM(K8:K36)</f>
        <v>26750</v>
      </c>
      <c r="L37" s="85">
        <f>SUM(L8:L36)</f>
        <v>41550</v>
      </c>
      <c r="M37" s="86">
        <f>SUM(M8:M36)</f>
        <v>0</v>
      </c>
    </row>
    <row r="38" spans="1:13" customFormat="1" ht="24.75" customHeight="1" x14ac:dyDescent="0.2">
      <c r="A38" s="16"/>
      <c r="B38" s="16"/>
      <c r="C38" s="16"/>
      <c r="D38" s="16"/>
      <c r="E38" s="16"/>
      <c r="F38" s="16"/>
      <c r="G38" s="16"/>
      <c r="H38" s="16"/>
      <c r="I38" s="16"/>
      <c r="J38" s="12"/>
      <c r="K38" s="41"/>
      <c r="L38" s="180" t="s">
        <v>55</v>
      </c>
      <c r="M38" s="180"/>
    </row>
    <row r="39" spans="1:13" customFormat="1" ht="24.75" customHeight="1" x14ac:dyDescent="0.15">
      <c r="A39" s="16"/>
      <c r="B39" s="16"/>
      <c r="C39" s="16"/>
      <c r="D39" s="16"/>
      <c r="E39" s="16"/>
      <c r="F39" s="16"/>
      <c r="G39" s="16"/>
      <c r="H39" s="16"/>
      <c r="I39" s="16"/>
      <c r="J39" s="16"/>
      <c r="K39" s="43" t="s">
        <v>37</v>
      </c>
      <c r="L39" s="179" t="str">
        <f>名古屋市!E25</f>
        <v>２０２５年５月</v>
      </c>
      <c r="M39" s="179"/>
    </row>
    <row r="40" spans="1:13" ht="24.75" customHeight="1" x14ac:dyDescent="0.15"/>
    <row r="41" spans="1:13" ht="24.75" customHeight="1" x14ac:dyDescent="0.15"/>
    <row r="42" spans="1:13" ht="24.75" customHeight="1" x14ac:dyDescent="0.15"/>
    <row r="43" spans="1:13" ht="24.75" customHeight="1" x14ac:dyDescent="0.15"/>
  </sheetData>
  <mergeCells count="75">
    <mergeCell ref="L39:M39"/>
    <mergeCell ref="A36:B36"/>
    <mergeCell ref="H36:I36"/>
    <mergeCell ref="L38:M38"/>
    <mergeCell ref="H29:I29"/>
    <mergeCell ref="A30:B30"/>
    <mergeCell ref="A31:B31"/>
    <mergeCell ref="H31:I31"/>
    <mergeCell ref="H33:I33"/>
    <mergeCell ref="A37:B37"/>
    <mergeCell ref="H37:I37"/>
    <mergeCell ref="H30:I30"/>
    <mergeCell ref="A35:B35"/>
    <mergeCell ref="H35:I35"/>
    <mergeCell ref="A34:B34"/>
    <mergeCell ref="H34:I34"/>
    <mergeCell ref="A32:B32"/>
    <mergeCell ref="H32:I32"/>
    <mergeCell ref="A33:B33"/>
    <mergeCell ref="A29:B29"/>
    <mergeCell ref="H28:I28"/>
    <mergeCell ref="A26:B26"/>
    <mergeCell ref="A25:B25"/>
    <mergeCell ref="H27:I27"/>
    <mergeCell ref="A28:B28"/>
    <mergeCell ref="H26:I26"/>
    <mergeCell ref="A27:B27"/>
    <mergeCell ref="H25:I25"/>
    <mergeCell ref="H23:I23"/>
    <mergeCell ref="A17:B17"/>
    <mergeCell ref="H20:I20"/>
    <mergeCell ref="H24:I24"/>
    <mergeCell ref="A18:B18"/>
    <mergeCell ref="H21:I21"/>
    <mergeCell ref="A19:B19"/>
    <mergeCell ref="A20:B20"/>
    <mergeCell ref="A23:B23"/>
    <mergeCell ref="H18:I18"/>
    <mergeCell ref="H19:I19"/>
    <mergeCell ref="A21:B21"/>
    <mergeCell ref="H22:I22"/>
    <mergeCell ref="A24:B24"/>
    <mergeCell ref="A22:B22"/>
    <mergeCell ref="A1:M1"/>
    <mergeCell ref="B2:C2"/>
    <mergeCell ref="E2:G2"/>
    <mergeCell ref="I2:J2"/>
    <mergeCell ref="L2:M3"/>
    <mergeCell ref="B3:C3"/>
    <mergeCell ref="E3:G3"/>
    <mergeCell ref="I3:J3"/>
    <mergeCell ref="K2:K3"/>
    <mergeCell ref="A4:K4"/>
    <mergeCell ref="A5:K5"/>
    <mergeCell ref="A7:B7"/>
    <mergeCell ref="H7:I7"/>
    <mergeCell ref="A11:B11"/>
    <mergeCell ref="H12:I12"/>
    <mergeCell ref="A10:B10"/>
    <mergeCell ref="A8:B8"/>
    <mergeCell ref="H8:I8"/>
    <mergeCell ref="A9:B9"/>
    <mergeCell ref="H9:I9"/>
    <mergeCell ref="A12:B12"/>
    <mergeCell ref="H10:I10"/>
    <mergeCell ref="H11:I11"/>
    <mergeCell ref="A14:B14"/>
    <mergeCell ref="H16:I16"/>
    <mergeCell ref="H17:I17"/>
    <mergeCell ref="H14:I14"/>
    <mergeCell ref="A13:B13"/>
    <mergeCell ref="H15:I15"/>
    <mergeCell ref="H13:I13"/>
    <mergeCell ref="A15:B15"/>
    <mergeCell ref="A16:B16"/>
  </mergeCells>
  <phoneticPr fontId="2"/>
  <printOptions horizontalCentered="1" verticalCentered="1"/>
  <pageMargins left="0.39370078740157483" right="0.39370078740157483" top="0.42" bottom="0.57999999999999996" header="0.46" footer="0.24"/>
  <pageSetup paperSize="9" scale="70" orientation="portrait"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3"/>
  <sheetViews>
    <sheetView showZeros="0" zoomScale="75" zoomScaleNormal="75" zoomScaleSheetLayoutView="80" workbookViewId="0">
      <selection sqref="A1:M1"/>
    </sheetView>
  </sheetViews>
  <sheetFormatPr defaultColWidth="10.625" defaultRowHeight="13.5" x14ac:dyDescent="0.15"/>
  <cols>
    <col min="1" max="16384" width="10.625" style="2"/>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名古屋市!B1</f>
        <v>　　月　　日（　　）</v>
      </c>
      <c r="C2" s="184"/>
      <c r="D2" s="72" t="s">
        <v>22</v>
      </c>
      <c r="E2" s="185">
        <f>名古屋市!D1</f>
        <v>0</v>
      </c>
      <c r="F2" s="185"/>
      <c r="G2" s="186"/>
      <c r="H2" s="75" t="s">
        <v>23</v>
      </c>
      <c r="I2" s="187">
        <f>名古屋市!B3</f>
        <v>0</v>
      </c>
      <c r="J2" s="188"/>
      <c r="K2" s="201" t="s">
        <v>24</v>
      </c>
      <c r="L2" s="189">
        <f>名古屋市!D3</f>
        <v>0</v>
      </c>
      <c r="M2" s="190"/>
    </row>
    <row r="3" spans="1:13" s="9" customFormat="1" ht="31.5" customHeight="1" thickBot="1" x14ac:dyDescent="0.25">
      <c r="A3" s="73" t="s">
        <v>25</v>
      </c>
      <c r="B3" s="193" t="str">
        <f>名古屋市!B2</f>
        <v>　　月　　日（　　）</v>
      </c>
      <c r="C3" s="194"/>
      <c r="D3" s="74" t="s">
        <v>26</v>
      </c>
      <c r="E3" s="195">
        <f>名古屋市!D2</f>
        <v>0</v>
      </c>
      <c r="F3" s="195"/>
      <c r="G3" s="196"/>
      <c r="H3" s="76" t="s">
        <v>27</v>
      </c>
      <c r="I3" s="197">
        <f>F37+M37</f>
        <v>0</v>
      </c>
      <c r="J3" s="198"/>
      <c r="K3" s="202"/>
      <c r="L3" s="191"/>
      <c r="M3" s="192"/>
    </row>
    <row r="4" spans="1:13" s="23" customFormat="1" ht="21" customHeight="1" x14ac:dyDescent="0.15">
      <c r="A4" s="181" t="s">
        <v>149</v>
      </c>
      <c r="B4" s="181"/>
      <c r="C4" s="181"/>
      <c r="D4" s="181"/>
      <c r="E4" s="181"/>
      <c r="F4" s="181"/>
      <c r="G4" s="181"/>
      <c r="H4" s="181"/>
      <c r="I4" s="181"/>
      <c r="J4" s="181"/>
      <c r="K4" s="181"/>
    </row>
    <row r="5" spans="1:13" s="23" customFormat="1" ht="21" customHeight="1" x14ac:dyDescent="0.15">
      <c r="A5" s="181" t="s">
        <v>28</v>
      </c>
      <c r="B5" s="181"/>
      <c r="C5" s="181"/>
      <c r="D5" s="181"/>
      <c r="E5" s="181"/>
      <c r="F5" s="181"/>
      <c r="G5" s="181"/>
      <c r="H5" s="181"/>
      <c r="I5" s="181"/>
      <c r="J5" s="181"/>
      <c r="K5" s="181"/>
    </row>
    <row r="6" spans="1:13" customFormat="1" ht="24.75" customHeight="1" x14ac:dyDescent="0.15">
      <c r="A6" s="10" t="s">
        <v>40</v>
      </c>
      <c r="B6" s="10"/>
      <c r="C6" s="5"/>
      <c r="D6" s="5"/>
      <c r="E6" s="5"/>
      <c r="F6" s="5"/>
      <c r="H6" s="10" t="s">
        <v>41</v>
      </c>
      <c r="I6" s="10"/>
      <c r="J6" s="5"/>
      <c r="K6" s="5"/>
      <c r="L6" s="5"/>
    </row>
    <row r="7" spans="1:13" customFormat="1" ht="24.75" customHeight="1" x14ac:dyDescent="0.2">
      <c r="A7" s="176" t="s">
        <v>31</v>
      </c>
      <c r="B7" s="176"/>
      <c r="C7" s="82" t="s">
        <v>32</v>
      </c>
      <c r="D7" s="82" t="s">
        <v>19</v>
      </c>
      <c r="E7" s="83" t="s">
        <v>33</v>
      </c>
      <c r="F7" s="82" t="s">
        <v>34</v>
      </c>
      <c r="G7" s="12"/>
      <c r="H7" s="176" t="s">
        <v>31</v>
      </c>
      <c r="I7" s="176"/>
      <c r="J7" s="82" t="s">
        <v>32</v>
      </c>
      <c r="K7" s="82" t="s">
        <v>19</v>
      </c>
      <c r="L7" s="83" t="s">
        <v>33</v>
      </c>
      <c r="M7" s="82" t="s">
        <v>34</v>
      </c>
    </row>
    <row r="8" spans="1:13" customFormat="1" ht="24.75" customHeight="1" x14ac:dyDescent="0.2">
      <c r="A8" s="176" t="s">
        <v>188</v>
      </c>
      <c r="B8" s="176"/>
      <c r="C8" s="84">
        <f>D8+E8</f>
        <v>3800</v>
      </c>
      <c r="D8" s="84">
        <v>1250</v>
      </c>
      <c r="E8" s="85">
        <v>2550</v>
      </c>
      <c r="F8" s="84"/>
      <c r="G8" s="12"/>
      <c r="H8" s="176" t="s">
        <v>140</v>
      </c>
      <c r="I8" s="176"/>
      <c r="J8" s="84">
        <f>K8+L8</f>
        <v>3750</v>
      </c>
      <c r="K8" s="84">
        <v>1100</v>
      </c>
      <c r="L8" s="85">
        <v>2650</v>
      </c>
      <c r="M8" s="84"/>
    </row>
    <row r="9" spans="1:13" customFormat="1" ht="24.75" customHeight="1" x14ac:dyDescent="0.2">
      <c r="A9" s="176" t="s">
        <v>189</v>
      </c>
      <c r="B9" s="176"/>
      <c r="C9" s="84">
        <f t="shared" ref="C9:C36" si="0">D9+E9</f>
        <v>6800</v>
      </c>
      <c r="D9" s="84">
        <v>2200</v>
      </c>
      <c r="E9" s="85">
        <v>4600</v>
      </c>
      <c r="F9" s="84"/>
      <c r="G9" s="12"/>
      <c r="H9" s="176" t="s">
        <v>199</v>
      </c>
      <c r="I9" s="176"/>
      <c r="J9" s="84">
        <f t="shared" ref="J9:J36" si="1">K9+L9</f>
        <v>5550</v>
      </c>
      <c r="K9" s="84">
        <v>1950</v>
      </c>
      <c r="L9" s="85">
        <v>3600</v>
      </c>
      <c r="M9" s="84"/>
    </row>
    <row r="10" spans="1:13" customFormat="1" ht="24.75" customHeight="1" x14ac:dyDescent="0.2">
      <c r="A10" s="176" t="s">
        <v>190</v>
      </c>
      <c r="B10" s="176"/>
      <c r="C10" s="84">
        <f t="shared" si="0"/>
        <v>4300</v>
      </c>
      <c r="D10" s="84">
        <v>1450</v>
      </c>
      <c r="E10" s="85">
        <v>2850</v>
      </c>
      <c r="F10" s="84"/>
      <c r="G10" s="12"/>
      <c r="H10" s="176" t="s">
        <v>200</v>
      </c>
      <c r="I10" s="176"/>
      <c r="J10" s="84">
        <f t="shared" si="1"/>
        <v>6150</v>
      </c>
      <c r="K10" s="84">
        <v>2050</v>
      </c>
      <c r="L10" s="85">
        <v>4100</v>
      </c>
      <c r="M10" s="84"/>
    </row>
    <row r="11" spans="1:13" customFormat="1" ht="24.75" customHeight="1" x14ac:dyDescent="0.2">
      <c r="A11" s="176" t="s">
        <v>191</v>
      </c>
      <c r="B11" s="176"/>
      <c r="C11" s="84">
        <f t="shared" si="0"/>
        <v>6500</v>
      </c>
      <c r="D11" s="84">
        <v>2250</v>
      </c>
      <c r="E11" s="85">
        <v>4250</v>
      </c>
      <c r="F11" s="84"/>
      <c r="G11" s="12"/>
      <c r="H11" s="176" t="s">
        <v>201</v>
      </c>
      <c r="I11" s="176"/>
      <c r="J11" s="84">
        <f t="shared" si="1"/>
        <v>5500</v>
      </c>
      <c r="K11" s="84">
        <v>1750</v>
      </c>
      <c r="L11" s="85">
        <v>3750</v>
      </c>
      <c r="M11" s="84"/>
    </row>
    <row r="12" spans="1:13" customFormat="1" ht="24.75" customHeight="1" x14ac:dyDescent="0.2">
      <c r="A12" s="176" t="s">
        <v>192</v>
      </c>
      <c r="B12" s="176"/>
      <c r="C12" s="84">
        <f t="shared" si="0"/>
        <v>8250</v>
      </c>
      <c r="D12" s="84">
        <v>2950</v>
      </c>
      <c r="E12" s="85">
        <v>5300</v>
      </c>
      <c r="F12" s="84"/>
      <c r="G12" s="12"/>
      <c r="H12" s="176" t="s">
        <v>202</v>
      </c>
      <c r="I12" s="176"/>
      <c r="J12" s="84">
        <f t="shared" si="1"/>
        <v>3200</v>
      </c>
      <c r="K12" s="84">
        <v>1300</v>
      </c>
      <c r="L12" s="85">
        <v>1900</v>
      </c>
      <c r="M12" s="84"/>
    </row>
    <row r="13" spans="1:13" customFormat="1" ht="24.75" customHeight="1" x14ac:dyDescent="0.2">
      <c r="A13" s="176" t="s">
        <v>193</v>
      </c>
      <c r="B13" s="176"/>
      <c r="C13" s="84">
        <f t="shared" si="0"/>
        <v>5250</v>
      </c>
      <c r="D13" s="84">
        <v>2250</v>
      </c>
      <c r="E13" s="85">
        <v>3000</v>
      </c>
      <c r="F13" s="84"/>
      <c r="G13" s="12"/>
      <c r="H13" s="176" t="s">
        <v>203</v>
      </c>
      <c r="I13" s="176"/>
      <c r="J13" s="84">
        <f t="shared" si="1"/>
        <v>3500</v>
      </c>
      <c r="K13" s="84">
        <v>1700</v>
      </c>
      <c r="L13" s="85">
        <v>1800</v>
      </c>
      <c r="M13" s="84"/>
    </row>
    <row r="14" spans="1:13" customFormat="1" ht="24.75" customHeight="1" x14ac:dyDescent="0.2">
      <c r="A14" s="176" t="s">
        <v>194</v>
      </c>
      <c r="B14" s="176"/>
      <c r="C14" s="84">
        <f t="shared" si="0"/>
        <v>8600</v>
      </c>
      <c r="D14" s="84">
        <v>2900</v>
      </c>
      <c r="E14" s="85">
        <v>5700</v>
      </c>
      <c r="F14" s="84"/>
      <c r="G14" s="12"/>
      <c r="H14" s="176" t="s">
        <v>204</v>
      </c>
      <c r="I14" s="176"/>
      <c r="J14" s="84">
        <f t="shared" si="1"/>
        <v>6150</v>
      </c>
      <c r="K14" s="84">
        <v>2300</v>
      </c>
      <c r="L14" s="85">
        <v>3850</v>
      </c>
      <c r="M14" s="84"/>
    </row>
    <row r="15" spans="1:13" customFormat="1" ht="24.75" customHeight="1" x14ac:dyDescent="0.2">
      <c r="A15" s="176" t="s">
        <v>195</v>
      </c>
      <c r="B15" s="176"/>
      <c r="C15" s="84">
        <f t="shared" si="0"/>
        <v>5450</v>
      </c>
      <c r="D15" s="84">
        <v>2050</v>
      </c>
      <c r="E15" s="85">
        <v>3400</v>
      </c>
      <c r="F15" s="84"/>
      <c r="G15" s="12"/>
      <c r="H15" s="176" t="s">
        <v>205</v>
      </c>
      <c r="I15" s="176"/>
      <c r="J15" s="84">
        <f t="shared" si="1"/>
        <v>5050</v>
      </c>
      <c r="K15" s="84">
        <v>1850</v>
      </c>
      <c r="L15" s="85">
        <v>3200</v>
      </c>
      <c r="M15" s="84"/>
    </row>
    <row r="16" spans="1:13" customFormat="1" ht="24.75" customHeight="1" x14ac:dyDescent="0.2">
      <c r="A16" s="176" t="s">
        <v>196</v>
      </c>
      <c r="B16" s="176"/>
      <c r="C16" s="84">
        <f t="shared" si="0"/>
        <v>4150</v>
      </c>
      <c r="D16" s="84">
        <v>1750</v>
      </c>
      <c r="E16" s="85">
        <v>2400</v>
      </c>
      <c r="F16" s="84"/>
      <c r="G16" s="12"/>
      <c r="H16" s="176" t="s">
        <v>206</v>
      </c>
      <c r="I16" s="176"/>
      <c r="J16" s="84">
        <f t="shared" si="1"/>
        <v>7300</v>
      </c>
      <c r="K16" s="84">
        <v>2600</v>
      </c>
      <c r="L16" s="85">
        <v>4700</v>
      </c>
      <c r="M16" s="84"/>
    </row>
    <row r="17" spans="1:13" customFormat="1" ht="24.75" customHeight="1" x14ac:dyDescent="0.2">
      <c r="A17" s="176" t="s">
        <v>197</v>
      </c>
      <c r="B17" s="176"/>
      <c r="C17" s="84">
        <f t="shared" si="0"/>
        <v>2450</v>
      </c>
      <c r="D17" s="84">
        <v>1000</v>
      </c>
      <c r="E17" s="85">
        <v>1450</v>
      </c>
      <c r="F17" s="84"/>
      <c r="G17" s="12"/>
      <c r="H17" s="176" t="s">
        <v>207</v>
      </c>
      <c r="I17" s="176"/>
      <c r="J17" s="84">
        <f t="shared" si="1"/>
        <v>5550</v>
      </c>
      <c r="K17" s="84">
        <v>2000</v>
      </c>
      <c r="L17" s="85">
        <v>3550</v>
      </c>
      <c r="M17" s="84"/>
    </row>
    <row r="18" spans="1:13" customFormat="1" ht="24.75" customHeight="1" x14ac:dyDescent="0.2">
      <c r="A18" s="176" t="s">
        <v>198</v>
      </c>
      <c r="B18" s="176"/>
      <c r="C18" s="84">
        <f t="shared" si="0"/>
        <v>6300</v>
      </c>
      <c r="D18" s="84">
        <v>2950</v>
      </c>
      <c r="E18" s="85">
        <v>3350</v>
      </c>
      <c r="F18" s="84"/>
      <c r="G18" s="12"/>
      <c r="H18" s="176" t="s">
        <v>208</v>
      </c>
      <c r="I18" s="176"/>
      <c r="J18" s="84">
        <f t="shared" si="1"/>
        <v>1950</v>
      </c>
      <c r="K18" s="84">
        <v>650</v>
      </c>
      <c r="L18" s="85">
        <v>1300</v>
      </c>
      <c r="M18" s="84"/>
    </row>
    <row r="19" spans="1:13" customFormat="1" ht="24.75" customHeight="1" x14ac:dyDescent="0.2">
      <c r="A19" s="176"/>
      <c r="B19" s="176"/>
      <c r="C19" s="84"/>
      <c r="D19" s="84"/>
      <c r="E19" s="85"/>
      <c r="F19" s="84"/>
      <c r="G19" s="12"/>
      <c r="H19" s="176" t="s">
        <v>209</v>
      </c>
      <c r="I19" s="176"/>
      <c r="J19" s="84">
        <f t="shared" si="1"/>
        <v>4500</v>
      </c>
      <c r="K19" s="84">
        <v>2100</v>
      </c>
      <c r="L19" s="85">
        <v>2400</v>
      </c>
      <c r="M19" s="84"/>
    </row>
    <row r="20" spans="1:13" customFormat="1" ht="24.75" customHeight="1" x14ac:dyDescent="0.2">
      <c r="A20" s="176"/>
      <c r="B20" s="176"/>
      <c r="C20" s="84"/>
      <c r="D20" s="84"/>
      <c r="E20" s="85"/>
      <c r="F20" s="84"/>
      <c r="G20" s="12"/>
      <c r="H20" s="176" t="s">
        <v>331</v>
      </c>
      <c r="I20" s="176"/>
      <c r="J20" s="84">
        <f t="shared" si="1"/>
        <v>7600</v>
      </c>
      <c r="K20" s="84">
        <v>3200</v>
      </c>
      <c r="L20" s="85">
        <v>4400</v>
      </c>
      <c r="M20" s="84"/>
    </row>
    <row r="21" spans="1:13" customFormat="1" ht="24.75" customHeight="1" x14ac:dyDescent="0.2">
      <c r="A21" s="176"/>
      <c r="B21" s="176"/>
      <c r="C21" s="84">
        <f t="shared" si="0"/>
        <v>0</v>
      </c>
      <c r="D21" s="84"/>
      <c r="E21" s="85"/>
      <c r="F21" s="84"/>
      <c r="G21" s="12"/>
      <c r="H21" s="176" t="s">
        <v>210</v>
      </c>
      <c r="I21" s="176"/>
      <c r="J21" s="84">
        <f t="shared" si="1"/>
        <v>5400</v>
      </c>
      <c r="K21" s="84">
        <v>2000</v>
      </c>
      <c r="L21" s="85">
        <v>3400</v>
      </c>
      <c r="M21" s="84"/>
    </row>
    <row r="22" spans="1:13" customFormat="1" ht="24.75" customHeight="1" x14ac:dyDescent="0.2">
      <c r="A22" s="176"/>
      <c r="B22" s="176"/>
      <c r="C22" s="84">
        <f t="shared" si="0"/>
        <v>0</v>
      </c>
      <c r="D22" s="84"/>
      <c r="E22" s="85"/>
      <c r="F22" s="84"/>
      <c r="G22" s="12"/>
      <c r="H22" s="176"/>
      <c r="I22" s="176"/>
      <c r="J22" s="84">
        <f t="shared" si="1"/>
        <v>0</v>
      </c>
      <c r="K22" s="84"/>
      <c r="L22" s="85">
        <v>0</v>
      </c>
      <c r="M22" s="84"/>
    </row>
    <row r="23" spans="1:13" customFormat="1" ht="24.75" customHeight="1" x14ac:dyDescent="0.2">
      <c r="A23" s="176"/>
      <c r="B23" s="176"/>
      <c r="C23" s="84">
        <f t="shared" si="0"/>
        <v>0</v>
      </c>
      <c r="D23" s="84"/>
      <c r="E23" s="85">
        <v>0</v>
      </c>
      <c r="F23" s="84"/>
      <c r="G23" s="12"/>
      <c r="H23" s="177"/>
      <c r="I23" s="178"/>
      <c r="J23" s="84"/>
      <c r="K23" s="84"/>
      <c r="L23" s="85"/>
      <c r="M23" s="84"/>
    </row>
    <row r="24" spans="1:13" customFormat="1" ht="24.75" customHeight="1" x14ac:dyDescent="0.2">
      <c r="A24" s="176"/>
      <c r="B24" s="176"/>
      <c r="C24" s="84">
        <f t="shared" si="0"/>
        <v>0</v>
      </c>
      <c r="D24" s="84"/>
      <c r="E24" s="85">
        <v>0</v>
      </c>
      <c r="F24" s="84"/>
      <c r="G24" s="12"/>
      <c r="H24" s="177"/>
      <c r="I24" s="178"/>
      <c r="J24" s="84"/>
      <c r="K24" s="84"/>
      <c r="L24" s="85"/>
      <c r="M24" s="84"/>
    </row>
    <row r="25" spans="1:13" customFormat="1" ht="24.75" customHeight="1" x14ac:dyDescent="0.2">
      <c r="A25" s="176"/>
      <c r="B25" s="176"/>
      <c r="C25" s="84">
        <f t="shared" si="0"/>
        <v>0</v>
      </c>
      <c r="D25" s="84"/>
      <c r="E25" s="85">
        <v>0</v>
      </c>
      <c r="F25" s="84"/>
      <c r="G25" s="12"/>
      <c r="H25" s="176"/>
      <c r="I25" s="176"/>
      <c r="J25" s="84"/>
      <c r="K25" s="84"/>
      <c r="L25" s="85"/>
      <c r="M25" s="84"/>
    </row>
    <row r="26" spans="1:13" customFormat="1" ht="24.75" customHeight="1" x14ac:dyDescent="0.2">
      <c r="A26" s="176"/>
      <c r="B26" s="176"/>
      <c r="C26" s="84">
        <f t="shared" si="0"/>
        <v>0</v>
      </c>
      <c r="D26" s="84"/>
      <c r="E26" s="85">
        <v>0</v>
      </c>
      <c r="F26" s="84"/>
      <c r="G26" s="12"/>
      <c r="H26" s="176"/>
      <c r="I26" s="176"/>
      <c r="J26" s="84">
        <f t="shared" si="1"/>
        <v>0</v>
      </c>
      <c r="K26" s="84"/>
      <c r="L26" s="85"/>
      <c r="M26" s="84"/>
    </row>
    <row r="27" spans="1:13" customFormat="1" ht="24.75" customHeight="1" x14ac:dyDescent="0.2">
      <c r="A27" s="176"/>
      <c r="B27" s="176"/>
      <c r="C27" s="84">
        <f t="shared" si="0"/>
        <v>0</v>
      </c>
      <c r="D27" s="84"/>
      <c r="E27" s="85">
        <v>0</v>
      </c>
      <c r="F27" s="84"/>
      <c r="G27" s="12"/>
      <c r="H27" s="176"/>
      <c r="I27" s="176"/>
      <c r="J27" s="84">
        <f t="shared" si="1"/>
        <v>0</v>
      </c>
      <c r="K27" s="84"/>
      <c r="L27" s="85"/>
      <c r="M27" s="84"/>
    </row>
    <row r="28" spans="1:13" customFormat="1" ht="24.75" customHeight="1" x14ac:dyDescent="0.2">
      <c r="A28" s="176"/>
      <c r="B28" s="176"/>
      <c r="C28" s="84">
        <f t="shared" si="0"/>
        <v>0</v>
      </c>
      <c r="D28" s="84"/>
      <c r="E28" s="85">
        <v>0</v>
      </c>
      <c r="F28" s="84"/>
      <c r="G28" s="12"/>
      <c r="H28" s="176"/>
      <c r="I28" s="176"/>
      <c r="J28" s="84">
        <f t="shared" si="1"/>
        <v>0</v>
      </c>
      <c r="K28" s="84"/>
      <c r="L28" s="85">
        <v>0</v>
      </c>
      <c r="M28" s="84"/>
    </row>
    <row r="29" spans="1:13" customFormat="1" ht="24.75" customHeight="1" x14ac:dyDescent="0.2">
      <c r="A29" s="176"/>
      <c r="B29" s="176"/>
      <c r="C29" s="84">
        <f t="shared" si="0"/>
        <v>0</v>
      </c>
      <c r="D29" s="84"/>
      <c r="E29" s="85">
        <v>0</v>
      </c>
      <c r="F29" s="84"/>
      <c r="G29" s="12"/>
      <c r="H29" s="176"/>
      <c r="I29" s="176"/>
      <c r="J29" s="84">
        <f t="shared" si="1"/>
        <v>0</v>
      </c>
      <c r="K29" s="84"/>
      <c r="L29" s="85">
        <v>0</v>
      </c>
      <c r="M29" s="84"/>
    </row>
    <row r="30" spans="1:13" customFormat="1" ht="24.75" customHeight="1" x14ac:dyDescent="0.2">
      <c r="A30" s="176"/>
      <c r="B30" s="176"/>
      <c r="C30" s="84">
        <f t="shared" si="0"/>
        <v>0</v>
      </c>
      <c r="D30" s="84"/>
      <c r="E30" s="85">
        <v>0</v>
      </c>
      <c r="F30" s="84"/>
      <c r="G30" s="12"/>
      <c r="H30" s="176"/>
      <c r="I30" s="176"/>
      <c r="J30" s="84">
        <f t="shared" si="1"/>
        <v>0</v>
      </c>
      <c r="K30" s="84"/>
      <c r="L30" s="85">
        <v>0</v>
      </c>
      <c r="M30" s="84"/>
    </row>
    <row r="31" spans="1:13" customFormat="1" ht="24.75" customHeight="1" x14ac:dyDescent="0.2">
      <c r="A31" s="176"/>
      <c r="B31" s="176"/>
      <c r="C31" s="84">
        <f t="shared" si="0"/>
        <v>0</v>
      </c>
      <c r="D31" s="84"/>
      <c r="E31" s="85"/>
      <c r="F31" s="84"/>
      <c r="G31" s="12"/>
      <c r="H31" s="176"/>
      <c r="I31" s="176"/>
      <c r="J31" s="84">
        <f t="shared" si="1"/>
        <v>0</v>
      </c>
      <c r="K31" s="84"/>
      <c r="L31" s="85"/>
      <c r="M31" s="84"/>
    </row>
    <row r="32" spans="1:13" customFormat="1" ht="24.75" customHeight="1" x14ac:dyDescent="0.2">
      <c r="A32" s="176"/>
      <c r="B32" s="176"/>
      <c r="C32" s="84">
        <f t="shared" si="0"/>
        <v>0</v>
      </c>
      <c r="D32" s="84"/>
      <c r="E32" s="85"/>
      <c r="F32" s="84"/>
      <c r="G32" s="12"/>
      <c r="H32" s="176"/>
      <c r="I32" s="176"/>
      <c r="J32" s="84">
        <f t="shared" si="1"/>
        <v>0</v>
      </c>
      <c r="K32" s="84"/>
      <c r="L32" s="85"/>
      <c r="M32" s="84"/>
    </row>
    <row r="33" spans="1:13" customFormat="1" ht="24.75" customHeight="1" x14ac:dyDescent="0.2">
      <c r="A33" s="176"/>
      <c r="B33" s="176"/>
      <c r="C33" s="84">
        <f t="shared" si="0"/>
        <v>0</v>
      </c>
      <c r="D33" s="84"/>
      <c r="E33" s="85">
        <v>0</v>
      </c>
      <c r="F33" s="84"/>
      <c r="G33" s="12"/>
      <c r="H33" s="176"/>
      <c r="I33" s="176"/>
      <c r="J33" s="84">
        <f t="shared" si="1"/>
        <v>0</v>
      </c>
      <c r="K33" s="84"/>
      <c r="L33" s="85">
        <v>0</v>
      </c>
      <c r="M33" s="84"/>
    </row>
    <row r="34" spans="1:13" customFormat="1" ht="24.75" customHeight="1" x14ac:dyDescent="0.2">
      <c r="A34" s="176"/>
      <c r="B34" s="176"/>
      <c r="C34" s="84">
        <f t="shared" si="0"/>
        <v>0</v>
      </c>
      <c r="D34" s="84"/>
      <c r="E34" s="85">
        <v>0</v>
      </c>
      <c r="F34" s="84"/>
      <c r="G34" s="12"/>
      <c r="H34" s="176"/>
      <c r="I34" s="176"/>
      <c r="J34" s="84">
        <f t="shared" si="1"/>
        <v>0</v>
      </c>
      <c r="K34" s="84"/>
      <c r="L34" s="85">
        <v>0</v>
      </c>
      <c r="M34" s="84"/>
    </row>
    <row r="35" spans="1:13" customFormat="1" ht="24.75" customHeight="1" x14ac:dyDescent="0.2">
      <c r="A35" s="176"/>
      <c r="B35" s="176"/>
      <c r="C35" s="84">
        <f t="shared" si="0"/>
        <v>0</v>
      </c>
      <c r="D35" s="84"/>
      <c r="E35" s="85">
        <v>0</v>
      </c>
      <c r="F35" s="84"/>
      <c r="G35" s="12"/>
      <c r="H35" s="176"/>
      <c r="I35" s="176"/>
      <c r="J35" s="84">
        <f t="shared" si="1"/>
        <v>0</v>
      </c>
      <c r="K35" s="84"/>
      <c r="L35" s="85">
        <v>0</v>
      </c>
      <c r="M35" s="84"/>
    </row>
    <row r="36" spans="1:13" customFormat="1" ht="24.75" customHeight="1" x14ac:dyDescent="0.2">
      <c r="A36" s="176"/>
      <c r="B36" s="176"/>
      <c r="C36" s="84">
        <f t="shared" si="0"/>
        <v>0</v>
      </c>
      <c r="D36" s="84"/>
      <c r="E36" s="85">
        <v>0</v>
      </c>
      <c r="F36" s="84"/>
      <c r="G36" s="12"/>
      <c r="H36" s="176"/>
      <c r="I36" s="176"/>
      <c r="J36" s="84">
        <f t="shared" si="1"/>
        <v>0</v>
      </c>
      <c r="K36" s="84"/>
      <c r="L36" s="85">
        <v>0</v>
      </c>
      <c r="M36" s="84"/>
    </row>
    <row r="37" spans="1:13" customFormat="1" ht="24.75" customHeight="1" x14ac:dyDescent="0.2">
      <c r="A37" s="176" t="s">
        <v>35</v>
      </c>
      <c r="B37" s="176"/>
      <c r="C37" s="84">
        <f>SUM(C8:C36)</f>
        <v>61850</v>
      </c>
      <c r="D37" s="84">
        <f>SUM(D8:D36)</f>
        <v>23000</v>
      </c>
      <c r="E37" s="85">
        <f>SUM(E8:E36)</f>
        <v>38850</v>
      </c>
      <c r="F37" s="86">
        <f>SUM(F8:F36)</f>
        <v>0</v>
      </c>
      <c r="G37" s="12"/>
      <c r="H37" s="176" t="s">
        <v>35</v>
      </c>
      <c r="I37" s="176"/>
      <c r="J37" s="84">
        <f>SUM(J8:J36)</f>
        <v>71150</v>
      </c>
      <c r="K37" s="84">
        <f>SUM(K8:K36)</f>
        <v>26550</v>
      </c>
      <c r="L37" s="85">
        <f>SUM(L8:L36)</f>
        <v>44600</v>
      </c>
      <c r="M37" s="86">
        <f>SUM(M8:M36)</f>
        <v>0</v>
      </c>
    </row>
    <row r="38" spans="1:13" customFormat="1" ht="24.75" customHeight="1" x14ac:dyDescent="0.2">
      <c r="A38" s="16"/>
      <c r="B38" s="16"/>
      <c r="C38" s="16"/>
      <c r="D38" s="16"/>
      <c r="E38" s="16"/>
      <c r="F38" s="16"/>
      <c r="G38" s="16"/>
      <c r="H38" s="16"/>
      <c r="I38" s="16"/>
      <c r="J38" s="12"/>
      <c r="K38" s="41"/>
      <c r="L38" s="180" t="s">
        <v>55</v>
      </c>
      <c r="M38" s="180"/>
    </row>
    <row r="39" spans="1:13" customFormat="1" ht="24.75" customHeight="1" x14ac:dyDescent="0.15">
      <c r="A39" s="16"/>
      <c r="B39" s="16"/>
      <c r="C39" s="16"/>
      <c r="D39" s="16"/>
      <c r="E39" s="16"/>
      <c r="F39" s="16"/>
      <c r="G39" s="16"/>
      <c r="H39" s="16"/>
      <c r="I39" s="16"/>
      <c r="J39" s="16"/>
      <c r="K39" s="43" t="s">
        <v>37</v>
      </c>
      <c r="L39" s="179" t="str">
        <f>名古屋市!E25</f>
        <v>２０２５年５月</v>
      </c>
      <c r="M39" s="179"/>
    </row>
    <row r="40" spans="1:13" ht="24.75" customHeight="1" x14ac:dyDescent="0.15"/>
    <row r="41" spans="1:13" ht="24.75" customHeight="1" x14ac:dyDescent="0.15"/>
    <row r="42" spans="1:13" ht="24.75" customHeight="1" x14ac:dyDescent="0.15"/>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sheetData>
  <mergeCells count="75">
    <mergeCell ref="A35:B35"/>
    <mergeCell ref="H35:I35"/>
    <mergeCell ref="A32:B32"/>
    <mergeCell ref="H31:I31"/>
    <mergeCell ref="H32:I32"/>
    <mergeCell ref="A33:B33"/>
    <mergeCell ref="H33:I33"/>
    <mergeCell ref="A31:B31"/>
    <mergeCell ref="A34:B34"/>
    <mergeCell ref="H34:I34"/>
    <mergeCell ref="L39:M39"/>
    <mergeCell ref="A36:B36"/>
    <mergeCell ref="H36:I36"/>
    <mergeCell ref="A37:B37"/>
    <mergeCell ref="H37:I37"/>
    <mergeCell ref="L38:M38"/>
    <mergeCell ref="H18:I18"/>
    <mergeCell ref="A17:B17"/>
    <mergeCell ref="H30:I30"/>
    <mergeCell ref="H28:I28"/>
    <mergeCell ref="A26:B26"/>
    <mergeCell ref="H20:I20"/>
    <mergeCell ref="A27:B27"/>
    <mergeCell ref="H21:I21"/>
    <mergeCell ref="H27:I27"/>
    <mergeCell ref="H26:I26"/>
    <mergeCell ref="A28:B28"/>
    <mergeCell ref="H22:I22"/>
    <mergeCell ref="A29:B29"/>
    <mergeCell ref="H29:I29"/>
    <mergeCell ref="A30:B30"/>
    <mergeCell ref="A22:B22"/>
    <mergeCell ref="H19:I19"/>
    <mergeCell ref="A23:B23"/>
    <mergeCell ref="A24:B24"/>
    <mergeCell ref="H25:I25"/>
    <mergeCell ref="A19:B19"/>
    <mergeCell ref="A21:B21"/>
    <mergeCell ref="A20:B20"/>
    <mergeCell ref="H23:I23"/>
    <mergeCell ref="A25:B25"/>
    <mergeCell ref="H24:I24"/>
    <mergeCell ref="A18:B18"/>
    <mergeCell ref="A1:M1"/>
    <mergeCell ref="B2:C2"/>
    <mergeCell ref="E2:G2"/>
    <mergeCell ref="I2:J2"/>
    <mergeCell ref="L2:M3"/>
    <mergeCell ref="B3:C3"/>
    <mergeCell ref="K2:K3"/>
    <mergeCell ref="E3:G3"/>
    <mergeCell ref="I3:J3"/>
    <mergeCell ref="A4:K4"/>
    <mergeCell ref="A5:K5"/>
    <mergeCell ref="A10:B10"/>
    <mergeCell ref="H11:I11"/>
    <mergeCell ref="A11:B11"/>
    <mergeCell ref="H17:I17"/>
    <mergeCell ref="H10:I10"/>
    <mergeCell ref="H9:I9"/>
    <mergeCell ref="A16:B16"/>
    <mergeCell ref="A15:B15"/>
    <mergeCell ref="H14:I14"/>
    <mergeCell ref="H15:I15"/>
    <mergeCell ref="H12:I12"/>
    <mergeCell ref="A13:B13"/>
    <mergeCell ref="A14:B14"/>
    <mergeCell ref="H13:I13"/>
    <mergeCell ref="A12:B12"/>
    <mergeCell ref="H16:I16"/>
    <mergeCell ref="A7:B7"/>
    <mergeCell ref="H7:I7"/>
    <mergeCell ref="A8:B8"/>
    <mergeCell ref="A9:B9"/>
    <mergeCell ref="H8:I8"/>
  </mergeCells>
  <phoneticPr fontId="2"/>
  <printOptions horizontalCentered="1" verticalCentered="1"/>
  <pageMargins left="0.38" right="0.41" top="0.56000000000000005" bottom="0.53" header="0.51181102362204722" footer="0.43307086614173229"/>
  <pageSetup paperSize="9" scale="69" orientation="portrait"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6"/>
  <sheetViews>
    <sheetView showZeros="0" zoomScale="75" zoomScaleNormal="80" zoomScaleSheetLayoutView="100" workbookViewId="0">
      <selection sqref="A1:M1"/>
    </sheetView>
  </sheetViews>
  <sheetFormatPr defaultColWidth="10.625" defaultRowHeight="13.5" x14ac:dyDescent="0.15"/>
  <cols>
    <col min="1" max="16384" width="10.625" style="2"/>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名古屋市!B1</f>
        <v>　　月　　日（　　）</v>
      </c>
      <c r="C2" s="184"/>
      <c r="D2" s="72" t="s">
        <v>22</v>
      </c>
      <c r="E2" s="185">
        <f>名古屋市!D1</f>
        <v>0</v>
      </c>
      <c r="F2" s="185"/>
      <c r="G2" s="186"/>
      <c r="H2" s="75" t="s">
        <v>23</v>
      </c>
      <c r="I2" s="187">
        <f>名古屋市!B3</f>
        <v>0</v>
      </c>
      <c r="J2" s="188"/>
      <c r="K2" s="201" t="s">
        <v>24</v>
      </c>
      <c r="L2" s="189">
        <f>名古屋市!D3</f>
        <v>0</v>
      </c>
      <c r="M2" s="190"/>
    </row>
    <row r="3" spans="1:13" s="9" customFormat="1" ht="31.5" customHeight="1" thickBot="1" x14ac:dyDescent="0.25">
      <c r="A3" s="73" t="s">
        <v>25</v>
      </c>
      <c r="B3" s="193" t="str">
        <f>名古屋市!B2</f>
        <v>　　月　　日（　　）</v>
      </c>
      <c r="C3" s="194"/>
      <c r="D3" s="74" t="s">
        <v>26</v>
      </c>
      <c r="E3" s="195">
        <f>名古屋市!D2</f>
        <v>0</v>
      </c>
      <c r="F3" s="195"/>
      <c r="G3" s="196"/>
      <c r="H3" s="76" t="s">
        <v>27</v>
      </c>
      <c r="I3" s="197">
        <f>F37+M37</f>
        <v>0</v>
      </c>
      <c r="J3" s="198"/>
      <c r="K3" s="202"/>
      <c r="L3" s="191"/>
      <c r="M3" s="192"/>
    </row>
    <row r="4" spans="1:13" s="23" customFormat="1" ht="21" customHeight="1" x14ac:dyDescent="0.15">
      <c r="A4" s="181" t="s">
        <v>149</v>
      </c>
      <c r="B4" s="181"/>
      <c r="C4" s="181"/>
      <c r="D4" s="181"/>
      <c r="E4" s="181"/>
      <c r="F4" s="181"/>
      <c r="G4" s="181"/>
      <c r="H4" s="181"/>
      <c r="I4" s="181"/>
      <c r="J4" s="181"/>
      <c r="K4" s="181"/>
    </row>
    <row r="5" spans="1:13" s="23" customFormat="1" ht="21" customHeight="1" x14ac:dyDescent="0.15">
      <c r="A5" s="181" t="s">
        <v>28</v>
      </c>
      <c r="B5" s="181"/>
      <c r="C5" s="181"/>
      <c r="D5" s="181"/>
      <c r="E5" s="181"/>
      <c r="F5" s="181"/>
      <c r="G5" s="181"/>
      <c r="H5" s="181"/>
      <c r="I5" s="181"/>
      <c r="J5" s="181"/>
      <c r="K5" s="181"/>
    </row>
    <row r="6" spans="1:13" customFormat="1" ht="24.75" customHeight="1" x14ac:dyDescent="0.15">
      <c r="A6" s="10" t="s">
        <v>42</v>
      </c>
      <c r="B6" s="10"/>
      <c r="C6" s="5"/>
      <c r="D6" s="5"/>
      <c r="E6" s="5"/>
      <c r="F6" s="5"/>
      <c r="H6" s="10" t="s">
        <v>43</v>
      </c>
      <c r="I6" s="10"/>
      <c r="J6" s="5"/>
      <c r="K6" s="5"/>
      <c r="L6" s="5"/>
    </row>
    <row r="7" spans="1:13" customFormat="1" ht="24.75" customHeight="1" x14ac:dyDescent="0.2">
      <c r="A7" s="176" t="s">
        <v>31</v>
      </c>
      <c r="B7" s="176"/>
      <c r="C7" s="82" t="s">
        <v>32</v>
      </c>
      <c r="D7" s="82" t="s">
        <v>19</v>
      </c>
      <c r="E7" s="83" t="s">
        <v>33</v>
      </c>
      <c r="F7" s="82" t="s">
        <v>34</v>
      </c>
      <c r="G7" s="12"/>
      <c r="H7" s="176" t="s">
        <v>31</v>
      </c>
      <c r="I7" s="176"/>
      <c r="J7" s="82" t="s">
        <v>32</v>
      </c>
      <c r="K7" s="82" t="s">
        <v>19</v>
      </c>
      <c r="L7" s="83" t="s">
        <v>33</v>
      </c>
      <c r="M7" s="82" t="s">
        <v>34</v>
      </c>
    </row>
    <row r="8" spans="1:13" customFormat="1" ht="24.75" customHeight="1" x14ac:dyDescent="0.2">
      <c r="A8" s="176" t="s">
        <v>211</v>
      </c>
      <c r="B8" s="176"/>
      <c r="C8" s="84">
        <f>D8+E8</f>
        <v>12600</v>
      </c>
      <c r="D8" s="84">
        <v>5650</v>
      </c>
      <c r="E8" s="85">
        <v>6950</v>
      </c>
      <c r="F8" s="84"/>
      <c r="G8" s="12"/>
      <c r="H8" s="176" t="s">
        <v>215</v>
      </c>
      <c r="I8" s="176"/>
      <c r="J8" s="84">
        <f>K8+L8</f>
        <v>4100</v>
      </c>
      <c r="K8" s="84">
        <v>1600</v>
      </c>
      <c r="L8" s="85">
        <v>2500</v>
      </c>
      <c r="M8" s="84"/>
    </row>
    <row r="9" spans="1:13" customFormat="1" ht="24.75" customHeight="1" x14ac:dyDescent="0.2">
      <c r="A9" s="176" t="s">
        <v>212</v>
      </c>
      <c r="B9" s="176"/>
      <c r="C9" s="84">
        <f t="shared" ref="C9:C36" si="0">D9+E9</f>
        <v>7400</v>
      </c>
      <c r="D9" s="84">
        <v>3100</v>
      </c>
      <c r="E9" s="85">
        <v>4300</v>
      </c>
      <c r="F9" s="84"/>
      <c r="G9" s="12"/>
      <c r="H9" s="176" t="s">
        <v>216</v>
      </c>
      <c r="I9" s="176"/>
      <c r="J9" s="84">
        <f t="shared" ref="J9:J36" si="1">K9+L9</f>
        <v>3200</v>
      </c>
      <c r="K9" s="84">
        <v>1450</v>
      </c>
      <c r="L9" s="85">
        <v>1750</v>
      </c>
      <c r="M9" s="84"/>
    </row>
    <row r="10" spans="1:13" customFormat="1" ht="24.75" customHeight="1" x14ac:dyDescent="0.2">
      <c r="A10" s="176" t="s">
        <v>327</v>
      </c>
      <c r="B10" s="176"/>
      <c r="C10" s="84">
        <f t="shared" si="0"/>
        <v>3300</v>
      </c>
      <c r="D10" s="84">
        <v>1650</v>
      </c>
      <c r="E10" s="85">
        <v>1650</v>
      </c>
      <c r="F10" s="84"/>
      <c r="G10" s="12"/>
      <c r="H10" s="176" t="s">
        <v>217</v>
      </c>
      <c r="I10" s="176"/>
      <c r="J10" s="84">
        <f t="shared" si="1"/>
        <v>3400</v>
      </c>
      <c r="K10" s="84">
        <v>1350</v>
      </c>
      <c r="L10" s="85">
        <v>2050</v>
      </c>
      <c r="M10" s="84"/>
    </row>
    <row r="11" spans="1:13" customFormat="1" ht="24.75" customHeight="1" x14ac:dyDescent="0.2">
      <c r="A11" s="176" t="s">
        <v>213</v>
      </c>
      <c r="B11" s="176"/>
      <c r="C11" s="84">
        <f t="shared" si="0"/>
        <v>10700</v>
      </c>
      <c r="D11" s="84">
        <v>3900</v>
      </c>
      <c r="E11" s="85">
        <v>6800</v>
      </c>
      <c r="F11" s="84"/>
      <c r="G11" s="12"/>
      <c r="H11" s="176" t="s">
        <v>218</v>
      </c>
      <c r="I11" s="176"/>
      <c r="J11" s="84">
        <f t="shared" si="1"/>
        <v>4000</v>
      </c>
      <c r="K11" s="84">
        <v>1300</v>
      </c>
      <c r="L11" s="85">
        <v>2700</v>
      </c>
      <c r="M11" s="84"/>
    </row>
    <row r="12" spans="1:13" customFormat="1" ht="24.75" customHeight="1" x14ac:dyDescent="0.2">
      <c r="A12" s="176" t="s">
        <v>214</v>
      </c>
      <c r="B12" s="176"/>
      <c r="C12" s="84">
        <f t="shared" si="0"/>
        <v>5550</v>
      </c>
      <c r="D12" s="84">
        <v>2300</v>
      </c>
      <c r="E12" s="85">
        <v>3250</v>
      </c>
      <c r="F12" s="84"/>
      <c r="G12" s="12"/>
      <c r="H12" s="176" t="s">
        <v>219</v>
      </c>
      <c r="I12" s="176"/>
      <c r="J12" s="84">
        <f t="shared" si="1"/>
        <v>6500</v>
      </c>
      <c r="K12" s="84">
        <v>2900</v>
      </c>
      <c r="L12" s="85">
        <v>3600</v>
      </c>
      <c r="M12" s="84"/>
    </row>
    <row r="13" spans="1:13" customFormat="1" ht="24.75" customHeight="1" x14ac:dyDescent="0.2">
      <c r="A13" s="176" t="s">
        <v>328</v>
      </c>
      <c r="B13" s="176"/>
      <c r="C13" s="84">
        <f t="shared" si="0"/>
        <v>7400</v>
      </c>
      <c r="D13" s="84">
        <v>3250</v>
      </c>
      <c r="E13" s="85">
        <v>4150</v>
      </c>
      <c r="F13" s="84"/>
      <c r="G13" s="12"/>
      <c r="H13" s="176" t="s">
        <v>220</v>
      </c>
      <c r="I13" s="176"/>
      <c r="J13" s="84">
        <f t="shared" si="1"/>
        <v>6150</v>
      </c>
      <c r="K13" s="84">
        <v>2400</v>
      </c>
      <c r="L13" s="85">
        <v>3750</v>
      </c>
      <c r="M13" s="84"/>
    </row>
    <row r="14" spans="1:13" customFormat="1" ht="24.75" customHeight="1" x14ac:dyDescent="0.2">
      <c r="A14" s="176" t="s">
        <v>341</v>
      </c>
      <c r="B14" s="176"/>
      <c r="C14" s="84">
        <f t="shared" si="0"/>
        <v>8400</v>
      </c>
      <c r="D14" s="84">
        <v>3600</v>
      </c>
      <c r="E14" s="85">
        <v>4800</v>
      </c>
      <c r="F14" s="84"/>
      <c r="G14" s="12"/>
      <c r="H14" s="176" t="s">
        <v>221</v>
      </c>
      <c r="I14" s="176"/>
      <c r="J14" s="84">
        <f t="shared" si="1"/>
        <v>6400</v>
      </c>
      <c r="K14" s="84">
        <v>2500</v>
      </c>
      <c r="L14" s="85">
        <v>3900</v>
      </c>
      <c r="M14" s="84"/>
    </row>
    <row r="15" spans="1:13" customFormat="1" ht="24.75" customHeight="1" x14ac:dyDescent="0.2">
      <c r="A15" s="176" t="s">
        <v>342</v>
      </c>
      <c r="B15" s="176"/>
      <c r="C15" s="84">
        <f t="shared" si="0"/>
        <v>6800</v>
      </c>
      <c r="D15" s="84">
        <v>3000</v>
      </c>
      <c r="E15" s="85">
        <v>3800</v>
      </c>
      <c r="F15" s="84"/>
      <c r="G15" s="12"/>
      <c r="H15" s="176" t="s">
        <v>222</v>
      </c>
      <c r="I15" s="176"/>
      <c r="J15" s="84">
        <f t="shared" si="1"/>
        <v>3050</v>
      </c>
      <c r="K15" s="84">
        <v>1150</v>
      </c>
      <c r="L15" s="85">
        <v>1900</v>
      </c>
      <c r="M15" s="84"/>
    </row>
    <row r="16" spans="1:13" customFormat="1" ht="24.75" customHeight="1" x14ac:dyDescent="0.2">
      <c r="A16" s="177"/>
      <c r="B16" s="178"/>
      <c r="C16" s="84"/>
      <c r="D16" s="84"/>
      <c r="E16" s="85"/>
      <c r="F16" s="84"/>
      <c r="G16" s="12"/>
      <c r="H16" s="176" t="s">
        <v>223</v>
      </c>
      <c r="I16" s="176"/>
      <c r="J16" s="84">
        <f t="shared" si="1"/>
        <v>6100</v>
      </c>
      <c r="K16" s="84">
        <v>2450</v>
      </c>
      <c r="L16" s="85">
        <v>3650</v>
      </c>
      <c r="M16" s="84"/>
    </row>
    <row r="17" spans="1:13" customFormat="1" ht="24.75" customHeight="1" x14ac:dyDescent="0.2">
      <c r="A17" s="177"/>
      <c r="B17" s="178"/>
      <c r="C17" s="84"/>
      <c r="D17" s="84"/>
      <c r="E17" s="85"/>
      <c r="F17" s="84"/>
      <c r="G17" s="12"/>
      <c r="H17" s="177"/>
      <c r="I17" s="178"/>
      <c r="J17" s="84"/>
      <c r="K17" s="84"/>
      <c r="L17" s="85"/>
      <c r="M17" s="84"/>
    </row>
    <row r="18" spans="1:13" customFormat="1" ht="24.75" customHeight="1" x14ac:dyDescent="0.2">
      <c r="A18" s="177"/>
      <c r="B18" s="178"/>
      <c r="C18" s="84"/>
      <c r="D18" s="84"/>
      <c r="E18" s="85"/>
      <c r="F18" s="84"/>
      <c r="G18" s="12"/>
      <c r="H18" s="177"/>
      <c r="I18" s="178"/>
      <c r="J18" s="84"/>
      <c r="K18" s="84"/>
      <c r="L18" s="85"/>
      <c r="M18" s="84"/>
    </row>
    <row r="19" spans="1:13" customFormat="1" ht="24.75" customHeight="1" x14ac:dyDescent="0.2">
      <c r="A19" s="177"/>
      <c r="B19" s="178"/>
      <c r="C19" s="84"/>
      <c r="D19" s="84"/>
      <c r="E19" s="85"/>
      <c r="F19" s="84"/>
      <c r="G19" s="12"/>
      <c r="H19" s="177"/>
      <c r="I19" s="178"/>
      <c r="J19" s="84"/>
      <c r="K19" s="84"/>
      <c r="L19" s="85"/>
      <c r="M19" s="84"/>
    </row>
    <row r="20" spans="1:13" customFormat="1" ht="24.75" customHeight="1" x14ac:dyDescent="0.2">
      <c r="A20" s="177"/>
      <c r="B20" s="178"/>
      <c r="C20" s="84"/>
      <c r="D20" s="84"/>
      <c r="E20" s="85"/>
      <c r="F20" s="84"/>
      <c r="G20" s="12"/>
      <c r="H20" s="176"/>
      <c r="I20" s="176"/>
      <c r="J20" s="84">
        <f t="shared" si="1"/>
        <v>0</v>
      </c>
      <c r="K20" s="84"/>
      <c r="L20" s="85"/>
      <c r="M20" s="84"/>
    </row>
    <row r="21" spans="1:13" customFormat="1" ht="24.75" customHeight="1" x14ac:dyDescent="0.2">
      <c r="A21" s="177"/>
      <c r="B21" s="178"/>
      <c r="C21" s="84"/>
      <c r="D21" s="84"/>
      <c r="E21" s="85"/>
      <c r="F21" s="84"/>
      <c r="G21" s="12"/>
      <c r="H21" s="176"/>
      <c r="I21" s="176"/>
      <c r="J21" s="84">
        <f t="shared" si="1"/>
        <v>0</v>
      </c>
      <c r="K21" s="84"/>
      <c r="L21" s="85"/>
      <c r="M21" s="84"/>
    </row>
    <row r="22" spans="1:13" customFormat="1" ht="24.75" customHeight="1" x14ac:dyDescent="0.2">
      <c r="A22" s="176"/>
      <c r="B22" s="176"/>
      <c r="C22" s="84">
        <f t="shared" si="0"/>
        <v>0</v>
      </c>
      <c r="D22" s="84"/>
      <c r="E22" s="85"/>
      <c r="F22" s="84"/>
      <c r="G22" s="12"/>
      <c r="H22" s="176"/>
      <c r="I22" s="176"/>
      <c r="J22" s="84">
        <f t="shared" si="1"/>
        <v>0</v>
      </c>
      <c r="K22" s="84"/>
      <c r="L22" s="85"/>
      <c r="M22" s="84"/>
    </row>
    <row r="23" spans="1:13" customFormat="1" ht="24.75" customHeight="1" x14ac:dyDescent="0.2">
      <c r="A23" s="176"/>
      <c r="B23" s="176"/>
      <c r="C23" s="84">
        <f t="shared" si="0"/>
        <v>0</v>
      </c>
      <c r="D23" s="84"/>
      <c r="E23" s="85"/>
      <c r="F23" s="84"/>
      <c r="G23" s="12"/>
      <c r="H23" s="176"/>
      <c r="I23" s="176"/>
      <c r="J23" s="84">
        <f t="shared" si="1"/>
        <v>0</v>
      </c>
      <c r="K23" s="84"/>
      <c r="L23" s="85">
        <v>0</v>
      </c>
      <c r="M23" s="84"/>
    </row>
    <row r="24" spans="1:13" customFormat="1" ht="24.75" customHeight="1" x14ac:dyDescent="0.2">
      <c r="A24" s="176"/>
      <c r="B24" s="176"/>
      <c r="C24" s="84">
        <f t="shared" si="0"/>
        <v>0</v>
      </c>
      <c r="D24" s="84"/>
      <c r="E24" s="85">
        <v>0</v>
      </c>
      <c r="F24" s="84"/>
      <c r="G24" s="12"/>
      <c r="H24" s="176"/>
      <c r="I24" s="176"/>
      <c r="J24" s="84">
        <f t="shared" si="1"/>
        <v>0</v>
      </c>
      <c r="K24" s="84"/>
      <c r="L24" s="85">
        <v>0</v>
      </c>
      <c r="M24" s="84"/>
    </row>
    <row r="25" spans="1:13" customFormat="1" ht="24.75" customHeight="1" x14ac:dyDescent="0.2">
      <c r="A25" s="176"/>
      <c r="B25" s="176"/>
      <c r="C25" s="84">
        <f t="shared" si="0"/>
        <v>0</v>
      </c>
      <c r="D25" s="84"/>
      <c r="E25" s="85">
        <v>0</v>
      </c>
      <c r="F25" s="84"/>
      <c r="G25" s="12"/>
      <c r="H25" s="176"/>
      <c r="I25" s="176"/>
      <c r="J25" s="84">
        <f t="shared" si="1"/>
        <v>0</v>
      </c>
      <c r="K25" s="84"/>
      <c r="L25" s="85">
        <v>0</v>
      </c>
      <c r="M25" s="84"/>
    </row>
    <row r="26" spans="1:13" customFormat="1" ht="24.75" customHeight="1" x14ac:dyDescent="0.2">
      <c r="A26" s="176"/>
      <c r="B26" s="176"/>
      <c r="C26" s="84">
        <f t="shared" si="0"/>
        <v>0</v>
      </c>
      <c r="D26" s="84"/>
      <c r="E26" s="85">
        <v>0</v>
      </c>
      <c r="F26" s="84"/>
      <c r="G26" s="12"/>
      <c r="H26" s="176"/>
      <c r="I26" s="176"/>
      <c r="J26" s="84">
        <f t="shared" si="1"/>
        <v>0</v>
      </c>
      <c r="K26" s="84"/>
      <c r="L26" s="85">
        <v>0</v>
      </c>
      <c r="M26" s="84"/>
    </row>
    <row r="27" spans="1:13" customFormat="1" ht="24.75" customHeight="1" x14ac:dyDescent="0.2">
      <c r="A27" s="176"/>
      <c r="B27" s="176"/>
      <c r="C27" s="84">
        <f t="shared" si="0"/>
        <v>0</v>
      </c>
      <c r="D27" s="84"/>
      <c r="E27" s="85">
        <v>0</v>
      </c>
      <c r="F27" s="84"/>
      <c r="G27" s="12"/>
      <c r="H27" s="176"/>
      <c r="I27" s="176"/>
      <c r="J27" s="84">
        <f t="shared" si="1"/>
        <v>0</v>
      </c>
      <c r="K27" s="84"/>
      <c r="L27" s="85">
        <v>0</v>
      </c>
      <c r="M27" s="84"/>
    </row>
    <row r="28" spans="1:13" customFormat="1" ht="24.75" customHeight="1" x14ac:dyDescent="0.2">
      <c r="A28" s="176"/>
      <c r="B28" s="176"/>
      <c r="C28" s="84">
        <f t="shared" si="0"/>
        <v>0</v>
      </c>
      <c r="D28" s="84"/>
      <c r="E28" s="85">
        <v>0</v>
      </c>
      <c r="F28" s="84"/>
      <c r="G28" s="12"/>
      <c r="H28" s="176"/>
      <c r="I28" s="176"/>
      <c r="J28" s="84">
        <f t="shared" si="1"/>
        <v>0</v>
      </c>
      <c r="K28" s="84"/>
      <c r="L28" s="85">
        <v>0</v>
      </c>
      <c r="M28" s="84"/>
    </row>
    <row r="29" spans="1:13" customFormat="1" ht="24.75" customHeight="1" x14ac:dyDescent="0.2">
      <c r="A29" s="176"/>
      <c r="B29" s="176"/>
      <c r="C29" s="84">
        <f t="shared" si="0"/>
        <v>0</v>
      </c>
      <c r="D29" s="84"/>
      <c r="E29" s="85">
        <v>0</v>
      </c>
      <c r="F29" s="84"/>
      <c r="G29" s="12"/>
      <c r="H29" s="176"/>
      <c r="I29" s="176"/>
      <c r="J29" s="84">
        <f t="shared" si="1"/>
        <v>0</v>
      </c>
      <c r="K29" s="84"/>
      <c r="L29" s="85">
        <v>0</v>
      </c>
      <c r="M29" s="84"/>
    </row>
    <row r="30" spans="1:13" customFormat="1" ht="24.75" customHeight="1" x14ac:dyDescent="0.2">
      <c r="A30" s="176"/>
      <c r="B30" s="176"/>
      <c r="C30" s="84">
        <f t="shared" si="0"/>
        <v>0</v>
      </c>
      <c r="D30" s="84"/>
      <c r="E30" s="85">
        <v>0</v>
      </c>
      <c r="F30" s="84"/>
      <c r="G30" s="12"/>
      <c r="H30" s="176"/>
      <c r="I30" s="176"/>
      <c r="J30" s="84">
        <f t="shared" si="1"/>
        <v>0</v>
      </c>
      <c r="K30" s="84"/>
      <c r="L30" s="85">
        <v>0</v>
      </c>
      <c r="M30" s="84"/>
    </row>
    <row r="31" spans="1:13" customFormat="1" ht="24.75" customHeight="1" x14ac:dyDescent="0.2">
      <c r="A31" s="176"/>
      <c r="B31" s="176"/>
      <c r="C31" s="84">
        <f t="shared" si="0"/>
        <v>0</v>
      </c>
      <c r="D31" s="84"/>
      <c r="E31" s="85">
        <v>0</v>
      </c>
      <c r="F31" s="84"/>
      <c r="G31" s="12"/>
      <c r="H31" s="176"/>
      <c r="I31" s="176"/>
      <c r="J31" s="84">
        <f t="shared" si="1"/>
        <v>0</v>
      </c>
      <c r="K31" s="84"/>
      <c r="L31" s="85">
        <v>0</v>
      </c>
      <c r="M31" s="84"/>
    </row>
    <row r="32" spans="1:13" customFormat="1" ht="24.75" customHeight="1" x14ac:dyDescent="0.2">
      <c r="A32" s="176"/>
      <c r="B32" s="176"/>
      <c r="C32" s="84">
        <f t="shared" si="0"/>
        <v>0</v>
      </c>
      <c r="D32" s="84"/>
      <c r="E32" s="85">
        <v>0</v>
      </c>
      <c r="F32" s="84"/>
      <c r="G32" s="12"/>
      <c r="H32" s="176"/>
      <c r="I32" s="176"/>
      <c r="J32" s="84">
        <f t="shared" si="1"/>
        <v>0</v>
      </c>
      <c r="K32" s="84"/>
      <c r="L32" s="85">
        <v>0</v>
      </c>
      <c r="M32" s="84"/>
    </row>
    <row r="33" spans="1:13" customFormat="1" ht="24.75" customHeight="1" x14ac:dyDescent="0.2">
      <c r="A33" s="176"/>
      <c r="B33" s="176"/>
      <c r="C33" s="84">
        <f t="shared" si="0"/>
        <v>0</v>
      </c>
      <c r="D33" s="84"/>
      <c r="E33" s="85">
        <v>0</v>
      </c>
      <c r="F33" s="84"/>
      <c r="G33" s="12"/>
      <c r="H33" s="176"/>
      <c r="I33" s="176"/>
      <c r="J33" s="84">
        <f t="shared" si="1"/>
        <v>0</v>
      </c>
      <c r="K33" s="84"/>
      <c r="L33" s="85">
        <v>0</v>
      </c>
      <c r="M33" s="84"/>
    </row>
    <row r="34" spans="1:13" customFormat="1" ht="24.75" customHeight="1" x14ac:dyDescent="0.2">
      <c r="A34" s="176"/>
      <c r="B34" s="176"/>
      <c r="C34" s="84">
        <f t="shared" si="0"/>
        <v>0</v>
      </c>
      <c r="D34" s="84"/>
      <c r="E34" s="85"/>
      <c r="F34" s="84"/>
      <c r="G34" s="12"/>
      <c r="H34" s="176"/>
      <c r="I34" s="176"/>
      <c r="J34" s="84">
        <f t="shared" si="1"/>
        <v>0</v>
      </c>
      <c r="K34" s="84"/>
      <c r="L34" s="85"/>
      <c r="M34" s="84"/>
    </row>
    <row r="35" spans="1:13" customFormat="1" ht="24.75" customHeight="1" x14ac:dyDescent="0.2">
      <c r="A35" s="176"/>
      <c r="B35" s="176"/>
      <c r="C35" s="84">
        <f t="shared" si="0"/>
        <v>0</v>
      </c>
      <c r="D35" s="84"/>
      <c r="E35" s="85">
        <v>0</v>
      </c>
      <c r="F35" s="84"/>
      <c r="G35" s="12"/>
      <c r="H35" s="176"/>
      <c r="I35" s="176"/>
      <c r="J35" s="84">
        <f t="shared" si="1"/>
        <v>0</v>
      </c>
      <c r="K35" s="84"/>
      <c r="L35" s="85">
        <v>0</v>
      </c>
      <c r="M35" s="84"/>
    </row>
    <row r="36" spans="1:13" customFormat="1" ht="24.75" customHeight="1" x14ac:dyDescent="0.2">
      <c r="A36" s="176"/>
      <c r="B36" s="176"/>
      <c r="C36" s="84">
        <f t="shared" si="0"/>
        <v>0</v>
      </c>
      <c r="D36" s="84"/>
      <c r="E36" s="85">
        <v>0</v>
      </c>
      <c r="F36" s="84"/>
      <c r="G36" s="12"/>
      <c r="H36" s="176"/>
      <c r="I36" s="176"/>
      <c r="J36" s="84">
        <f t="shared" si="1"/>
        <v>0</v>
      </c>
      <c r="K36" s="84"/>
      <c r="L36" s="85">
        <v>0</v>
      </c>
      <c r="M36" s="84"/>
    </row>
    <row r="37" spans="1:13" customFormat="1" ht="24.75" customHeight="1" x14ac:dyDescent="0.2">
      <c r="A37" s="176" t="s">
        <v>35</v>
      </c>
      <c r="B37" s="176"/>
      <c r="C37" s="84">
        <f>SUM(C8:C36)</f>
        <v>62150</v>
      </c>
      <c r="D37" s="84">
        <f>SUM(D8:D36)</f>
        <v>26450</v>
      </c>
      <c r="E37" s="85">
        <f>SUM(E8:E36)</f>
        <v>35700</v>
      </c>
      <c r="F37" s="86">
        <f>SUM(F8:F36)</f>
        <v>0</v>
      </c>
      <c r="G37" s="12"/>
      <c r="H37" s="176" t="s">
        <v>35</v>
      </c>
      <c r="I37" s="176"/>
      <c r="J37" s="84">
        <f>SUM(J8:J36)</f>
        <v>42900</v>
      </c>
      <c r="K37" s="84">
        <f>SUM(K8:K36)</f>
        <v>17100</v>
      </c>
      <c r="L37" s="85">
        <f>SUM(L8:L36)</f>
        <v>25800</v>
      </c>
      <c r="M37" s="86">
        <f>SUM(M8:M36)</f>
        <v>0</v>
      </c>
    </row>
    <row r="38" spans="1:13" customFormat="1" ht="24.75" customHeight="1" x14ac:dyDescent="0.2">
      <c r="A38" s="16"/>
      <c r="B38" s="16"/>
      <c r="C38" s="16"/>
      <c r="D38" s="16"/>
      <c r="E38" s="16"/>
      <c r="F38" s="16"/>
      <c r="G38" s="16"/>
      <c r="H38" s="16"/>
      <c r="I38" s="16"/>
      <c r="J38" s="12"/>
      <c r="K38" s="41"/>
      <c r="L38" s="180" t="s">
        <v>55</v>
      </c>
      <c r="M38" s="180"/>
    </row>
    <row r="39" spans="1:13" customFormat="1" ht="24.75" customHeight="1" x14ac:dyDescent="0.15">
      <c r="A39" s="16"/>
      <c r="B39" s="16"/>
      <c r="C39" s="16"/>
      <c r="D39" s="16"/>
      <c r="E39" s="16"/>
      <c r="F39" s="16"/>
      <c r="G39" s="16"/>
      <c r="H39" s="16"/>
      <c r="I39" s="16"/>
      <c r="J39" s="16"/>
      <c r="K39" s="43" t="s">
        <v>37</v>
      </c>
      <c r="L39" s="179" t="str">
        <f>名古屋市!E25</f>
        <v>２０２５年５月</v>
      </c>
      <c r="M39" s="179"/>
    </row>
    <row r="40" spans="1:13" ht="24.75" customHeight="1" x14ac:dyDescent="0.15">
      <c r="E40" s="6"/>
    </row>
    <row r="41" spans="1:13" ht="24.75" customHeight="1" x14ac:dyDescent="0.15"/>
    <row r="42" spans="1:13" ht="24.75" customHeight="1" x14ac:dyDescent="0.15"/>
    <row r="43" spans="1:13" ht="24.75" customHeight="1" x14ac:dyDescent="0.15">
      <c r="B43" s="8"/>
    </row>
    <row r="44" spans="1:13" ht="24.75" customHeight="1" x14ac:dyDescent="0.15"/>
    <row r="45" spans="1:13" ht="24.75" customHeight="1" x14ac:dyDescent="0.15"/>
    <row r="46" spans="1:13" ht="24.75" customHeight="1" x14ac:dyDescent="0.15"/>
  </sheetData>
  <mergeCells count="75">
    <mergeCell ref="H25:I25"/>
    <mergeCell ref="A25:B25"/>
    <mergeCell ref="H26:I26"/>
    <mergeCell ref="A33:B33"/>
    <mergeCell ref="H33:I33"/>
    <mergeCell ref="A26:B26"/>
    <mergeCell ref="L39:M39"/>
    <mergeCell ref="A35:B35"/>
    <mergeCell ref="H35:I35"/>
    <mergeCell ref="A36:B36"/>
    <mergeCell ref="H36:I36"/>
    <mergeCell ref="L38:M38"/>
    <mergeCell ref="A37:B37"/>
    <mergeCell ref="H37:I37"/>
    <mergeCell ref="A34:B34"/>
    <mergeCell ref="H34:I34"/>
    <mergeCell ref="A27:B27"/>
    <mergeCell ref="A32:B32"/>
    <mergeCell ref="H32:I32"/>
    <mergeCell ref="H27:I27"/>
    <mergeCell ref="A28:B28"/>
    <mergeCell ref="H28:I28"/>
    <mergeCell ref="A29:B29"/>
    <mergeCell ref="H29:I29"/>
    <mergeCell ref="A30:B30"/>
    <mergeCell ref="H30:I30"/>
    <mergeCell ref="A31:B31"/>
    <mergeCell ref="H31:I31"/>
    <mergeCell ref="H18:I18"/>
    <mergeCell ref="A22:B22"/>
    <mergeCell ref="H23:I23"/>
    <mergeCell ref="A23:B23"/>
    <mergeCell ref="H24:I24"/>
    <mergeCell ref="H20:I20"/>
    <mergeCell ref="A18:B18"/>
    <mergeCell ref="H22:I22"/>
    <mergeCell ref="A24:B24"/>
    <mergeCell ref="H21:I21"/>
    <mergeCell ref="A21:B21"/>
    <mergeCell ref="H19:I19"/>
    <mergeCell ref="A19:B19"/>
    <mergeCell ref="A20:B20"/>
    <mergeCell ref="H17:I17"/>
    <mergeCell ref="H15:I15"/>
    <mergeCell ref="A14:B14"/>
    <mergeCell ref="H16:I16"/>
    <mergeCell ref="H14:I14"/>
    <mergeCell ref="A15:B15"/>
    <mergeCell ref="A16:B16"/>
    <mergeCell ref="A17:B17"/>
    <mergeCell ref="A12:B12"/>
    <mergeCell ref="H13:I13"/>
    <mergeCell ref="H11:I11"/>
    <mergeCell ref="H12:I12"/>
    <mergeCell ref="H10:I10"/>
    <mergeCell ref="A13:B13"/>
    <mergeCell ref="A9:B9"/>
    <mergeCell ref="A10:B10"/>
    <mergeCell ref="H9:I9"/>
    <mergeCell ref="A11:B11"/>
    <mergeCell ref="A4:K4"/>
    <mergeCell ref="A5:K5"/>
    <mergeCell ref="A7:B7"/>
    <mergeCell ref="H7:I7"/>
    <mergeCell ref="A8:B8"/>
    <mergeCell ref="H8:I8"/>
    <mergeCell ref="A1:M1"/>
    <mergeCell ref="B2:C2"/>
    <mergeCell ref="E2:G2"/>
    <mergeCell ref="I2:J2"/>
    <mergeCell ref="L2:M3"/>
    <mergeCell ref="B3:C3"/>
    <mergeCell ref="E3:G3"/>
    <mergeCell ref="I3:J3"/>
    <mergeCell ref="K2:K3"/>
  </mergeCells>
  <phoneticPr fontId="2"/>
  <printOptions horizontalCentered="1" verticalCentered="1"/>
  <pageMargins left="0.33" right="0.35" top="0.56000000000000005" bottom="0.53" header="0.51181102362204722" footer="0.43307086614173229"/>
  <pageSetup paperSize="9" scale="69" orientation="portrait" verticalDpi="4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0"/>
  <sheetViews>
    <sheetView showZeros="0" zoomScale="75" zoomScaleNormal="80" workbookViewId="0">
      <selection sqref="A1:M1"/>
    </sheetView>
  </sheetViews>
  <sheetFormatPr defaultColWidth="10.625" defaultRowHeight="19.5" customHeight="1" x14ac:dyDescent="0.15"/>
  <cols>
    <col min="1" max="16384" width="10.625" style="2"/>
  </cols>
  <sheetData>
    <row r="1" spans="1:13" customFormat="1" ht="31.5" customHeight="1" thickBot="1" x14ac:dyDescent="0.35">
      <c r="A1" s="182" t="s">
        <v>20</v>
      </c>
      <c r="B1" s="182"/>
      <c r="C1" s="182"/>
      <c r="D1" s="182"/>
      <c r="E1" s="182"/>
      <c r="F1" s="182"/>
      <c r="G1" s="182"/>
      <c r="H1" s="182"/>
      <c r="I1" s="182"/>
      <c r="J1" s="182"/>
      <c r="K1" s="182"/>
      <c r="L1" s="182"/>
      <c r="M1" s="182"/>
    </row>
    <row r="2" spans="1:13" s="9" customFormat="1" ht="31.5" customHeight="1" x14ac:dyDescent="0.2">
      <c r="A2" s="71" t="s">
        <v>21</v>
      </c>
      <c r="B2" s="183" t="str">
        <f>名古屋市!B1</f>
        <v>　　月　　日（　　）</v>
      </c>
      <c r="C2" s="184"/>
      <c r="D2" s="72" t="s">
        <v>22</v>
      </c>
      <c r="E2" s="185">
        <f>名古屋市!D1</f>
        <v>0</v>
      </c>
      <c r="F2" s="185"/>
      <c r="G2" s="186"/>
      <c r="H2" s="75" t="s">
        <v>23</v>
      </c>
      <c r="I2" s="187">
        <f>名古屋市!B3</f>
        <v>0</v>
      </c>
      <c r="J2" s="188"/>
      <c r="K2" s="201" t="s">
        <v>24</v>
      </c>
      <c r="L2" s="189">
        <f>名古屋市!D3</f>
        <v>0</v>
      </c>
      <c r="M2" s="190"/>
    </row>
    <row r="3" spans="1:13" s="9" customFormat="1" ht="31.5" customHeight="1" thickBot="1" x14ac:dyDescent="0.25">
      <c r="A3" s="73" t="s">
        <v>25</v>
      </c>
      <c r="B3" s="193" t="str">
        <f>名古屋市!B2</f>
        <v>　　月　　日（　　）</v>
      </c>
      <c r="C3" s="194"/>
      <c r="D3" s="74" t="s">
        <v>26</v>
      </c>
      <c r="E3" s="195">
        <f>名古屋市!D2</f>
        <v>0</v>
      </c>
      <c r="F3" s="195"/>
      <c r="G3" s="196"/>
      <c r="H3" s="76" t="s">
        <v>27</v>
      </c>
      <c r="I3" s="197">
        <f>F37+M37</f>
        <v>0</v>
      </c>
      <c r="J3" s="198"/>
      <c r="K3" s="202"/>
      <c r="L3" s="191"/>
      <c r="M3" s="192"/>
    </row>
    <row r="4" spans="1:13" s="23" customFormat="1" ht="21" customHeight="1" x14ac:dyDescent="0.15">
      <c r="A4" s="181" t="s">
        <v>149</v>
      </c>
      <c r="B4" s="181"/>
      <c r="C4" s="181"/>
      <c r="D4" s="181"/>
      <c r="E4" s="181"/>
      <c r="F4" s="181"/>
      <c r="G4" s="181"/>
      <c r="H4" s="181"/>
      <c r="I4" s="181"/>
      <c r="J4" s="181"/>
      <c r="K4" s="181"/>
    </row>
    <row r="5" spans="1:13" s="23" customFormat="1" ht="21" customHeight="1" x14ac:dyDescent="0.15">
      <c r="A5" s="181" t="s">
        <v>28</v>
      </c>
      <c r="B5" s="181"/>
      <c r="C5" s="181"/>
      <c r="D5" s="181"/>
      <c r="E5" s="181"/>
      <c r="F5" s="181"/>
      <c r="G5" s="181"/>
      <c r="H5" s="181"/>
      <c r="I5" s="181"/>
      <c r="J5" s="181"/>
      <c r="K5" s="181"/>
    </row>
    <row r="6" spans="1:13" customFormat="1" ht="24.75" customHeight="1" x14ac:dyDescent="0.15">
      <c r="A6" s="10" t="s">
        <v>44</v>
      </c>
      <c r="B6" s="10"/>
      <c r="C6" s="5"/>
      <c r="D6" s="5"/>
      <c r="E6" s="5"/>
      <c r="F6" s="5"/>
      <c r="H6" s="10" t="s">
        <v>45</v>
      </c>
      <c r="I6" s="10"/>
      <c r="J6" s="5"/>
      <c r="K6" s="5"/>
      <c r="L6" s="5"/>
    </row>
    <row r="7" spans="1:13" customFormat="1" ht="24.75" customHeight="1" x14ac:dyDescent="0.2">
      <c r="A7" s="176" t="s">
        <v>31</v>
      </c>
      <c r="B7" s="176"/>
      <c r="C7" s="82" t="s">
        <v>32</v>
      </c>
      <c r="D7" s="82" t="s">
        <v>19</v>
      </c>
      <c r="E7" s="83" t="s">
        <v>33</v>
      </c>
      <c r="F7" s="82" t="s">
        <v>34</v>
      </c>
      <c r="G7" s="12"/>
      <c r="H7" s="176" t="s">
        <v>31</v>
      </c>
      <c r="I7" s="176"/>
      <c r="J7" s="82" t="s">
        <v>32</v>
      </c>
      <c r="K7" s="82" t="s">
        <v>19</v>
      </c>
      <c r="L7" s="83" t="s">
        <v>33</v>
      </c>
      <c r="M7" s="82" t="s">
        <v>34</v>
      </c>
    </row>
    <row r="8" spans="1:13" customFormat="1" ht="24.75" customHeight="1" x14ac:dyDescent="0.2">
      <c r="A8" s="176" t="s">
        <v>224</v>
      </c>
      <c r="B8" s="176"/>
      <c r="C8" s="84">
        <f>D8+E8</f>
        <v>5700</v>
      </c>
      <c r="D8" s="84">
        <v>2350</v>
      </c>
      <c r="E8" s="85">
        <v>3350</v>
      </c>
      <c r="F8" s="84"/>
      <c r="G8" s="12"/>
      <c r="H8" s="176" t="s">
        <v>353</v>
      </c>
      <c r="I8" s="176"/>
      <c r="J8" s="84">
        <f>K8+L8</f>
        <v>3700</v>
      </c>
      <c r="K8" s="84">
        <v>1650</v>
      </c>
      <c r="L8" s="85">
        <v>2050</v>
      </c>
      <c r="M8" s="84"/>
    </row>
    <row r="9" spans="1:13" customFormat="1" ht="24.75" customHeight="1" x14ac:dyDescent="0.2">
      <c r="A9" s="176" t="s">
        <v>347</v>
      </c>
      <c r="B9" s="176"/>
      <c r="C9" s="84">
        <f t="shared" ref="C9:C36" si="0">D9+E9</f>
        <v>3050</v>
      </c>
      <c r="D9" s="84">
        <v>1250</v>
      </c>
      <c r="E9" s="85">
        <v>1800</v>
      </c>
      <c r="F9" s="84"/>
      <c r="G9" s="12"/>
      <c r="H9" s="176" t="s">
        <v>234</v>
      </c>
      <c r="I9" s="176"/>
      <c r="J9" s="84">
        <f t="shared" ref="J9:J36" si="1">K9+L9</f>
        <v>2900</v>
      </c>
      <c r="K9" s="84">
        <v>1150</v>
      </c>
      <c r="L9" s="85">
        <v>1750</v>
      </c>
      <c r="M9" s="84"/>
    </row>
    <row r="10" spans="1:13" customFormat="1" ht="24.75" customHeight="1" x14ac:dyDescent="0.2">
      <c r="A10" s="176" t="s">
        <v>225</v>
      </c>
      <c r="B10" s="176"/>
      <c r="C10" s="84">
        <f t="shared" si="0"/>
        <v>13750</v>
      </c>
      <c r="D10" s="84">
        <v>5400</v>
      </c>
      <c r="E10" s="85">
        <v>8350</v>
      </c>
      <c r="F10" s="84"/>
      <c r="G10" s="12"/>
      <c r="H10" s="176" t="s">
        <v>235</v>
      </c>
      <c r="I10" s="176"/>
      <c r="J10" s="84">
        <f t="shared" si="1"/>
        <v>5300</v>
      </c>
      <c r="K10" s="84">
        <v>1950</v>
      </c>
      <c r="L10" s="85">
        <v>3350</v>
      </c>
      <c r="M10" s="84"/>
    </row>
    <row r="11" spans="1:13" customFormat="1" ht="24.75" customHeight="1" x14ac:dyDescent="0.2">
      <c r="A11" s="176" t="s">
        <v>226</v>
      </c>
      <c r="B11" s="176"/>
      <c r="C11" s="84">
        <f t="shared" si="0"/>
        <v>8550</v>
      </c>
      <c r="D11" s="84">
        <v>3450</v>
      </c>
      <c r="E11" s="85">
        <v>5100</v>
      </c>
      <c r="F11" s="84"/>
      <c r="G11" s="12"/>
      <c r="H11" s="176" t="s">
        <v>236</v>
      </c>
      <c r="I11" s="176"/>
      <c r="J11" s="84">
        <f t="shared" si="1"/>
        <v>6400</v>
      </c>
      <c r="K11" s="84">
        <v>2600</v>
      </c>
      <c r="L11" s="85">
        <v>3800</v>
      </c>
      <c r="M11" s="84"/>
    </row>
    <row r="12" spans="1:13" customFormat="1" ht="24.75" customHeight="1" x14ac:dyDescent="0.2">
      <c r="A12" s="176" t="s">
        <v>227</v>
      </c>
      <c r="B12" s="176"/>
      <c r="C12" s="84">
        <f t="shared" si="0"/>
        <v>4800</v>
      </c>
      <c r="D12" s="84">
        <v>2050</v>
      </c>
      <c r="E12" s="85">
        <v>2750</v>
      </c>
      <c r="F12" s="84"/>
      <c r="G12" s="12"/>
      <c r="H12" s="176" t="s">
        <v>237</v>
      </c>
      <c r="I12" s="176"/>
      <c r="J12" s="84">
        <f t="shared" si="1"/>
        <v>3000</v>
      </c>
      <c r="K12" s="84">
        <v>1350</v>
      </c>
      <c r="L12" s="85">
        <v>1650</v>
      </c>
      <c r="M12" s="84"/>
    </row>
    <row r="13" spans="1:13" customFormat="1" ht="24.75" customHeight="1" x14ac:dyDescent="0.2">
      <c r="A13" s="176" t="s">
        <v>228</v>
      </c>
      <c r="B13" s="176"/>
      <c r="C13" s="84">
        <f t="shared" si="0"/>
        <v>5100</v>
      </c>
      <c r="D13" s="84">
        <v>2250</v>
      </c>
      <c r="E13" s="85">
        <v>2850</v>
      </c>
      <c r="F13" s="84"/>
      <c r="G13" s="12"/>
      <c r="H13" s="176" t="s">
        <v>238</v>
      </c>
      <c r="I13" s="176"/>
      <c r="J13" s="84">
        <f t="shared" si="1"/>
        <v>3350</v>
      </c>
      <c r="K13" s="84">
        <v>1500</v>
      </c>
      <c r="L13" s="85">
        <v>1850</v>
      </c>
      <c r="M13" s="84"/>
    </row>
    <row r="14" spans="1:13" customFormat="1" ht="24.75" customHeight="1" x14ac:dyDescent="0.2">
      <c r="A14" s="176" t="s">
        <v>229</v>
      </c>
      <c r="B14" s="176"/>
      <c r="C14" s="84">
        <f t="shared" si="0"/>
        <v>4450</v>
      </c>
      <c r="D14" s="84">
        <v>1850</v>
      </c>
      <c r="E14" s="85">
        <v>2600</v>
      </c>
      <c r="F14" s="84"/>
      <c r="G14" s="12"/>
      <c r="H14" s="176" t="s">
        <v>239</v>
      </c>
      <c r="I14" s="176"/>
      <c r="J14" s="84">
        <f t="shared" si="1"/>
        <v>3100</v>
      </c>
      <c r="K14" s="84">
        <v>1550</v>
      </c>
      <c r="L14" s="85">
        <v>1550</v>
      </c>
      <c r="M14" s="84"/>
    </row>
    <row r="15" spans="1:13" customFormat="1" ht="24.75" customHeight="1" x14ac:dyDescent="0.2">
      <c r="A15" s="176" t="s">
        <v>230</v>
      </c>
      <c r="B15" s="176"/>
      <c r="C15" s="84">
        <f t="shared" si="0"/>
        <v>2900</v>
      </c>
      <c r="D15" s="84">
        <v>1500</v>
      </c>
      <c r="E15" s="85">
        <v>1400</v>
      </c>
      <c r="F15" s="84"/>
      <c r="G15" s="12"/>
      <c r="H15" s="176" t="s">
        <v>240</v>
      </c>
      <c r="I15" s="176"/>
      <c r="J15" s="84">
        <f t="shared" si="1"/>
        <v>3200</v>
      </c>
      <c r="K15" s="84">
        <v>1750</v>
      </c>
      <c r="L15" s="85">
        <v>1450</v>
      </c>
      <c r="M15" s="84"/>
    </row>
    <row r="16" spans="1:13" customFormat="1" ht="24.75" customHeight="1" x14ac:dyDescent="0.2">
      <c r="A16" s="176" t="s">
        <v>231</v>
      </c>
      <c r="B16" s="176"/>
      <c r="C16" s="84">
        <f t="shared" si="0"/>
        <v>4900</v>
      </c>
      <c r="D16" s="84">
        <v>1850</v>
      </c>
      <c r="E16" s="85">
        <v>3050</v>
      </c>
      <c r="F16" s="84"/>
      <c r="G16" s="12"/>
      <c r="H16" s="176" t="s">
        <v>241</v>
      </c>
      <c r="I16" s="176"/>
      <c r="J16" s="84">
        <f t="shared" si="1"/>
        <v>3950</v>
      </c>
      <c r="K16" s="84">
        <v>1850</v>
      </c>
      <c r="L16" s="85">
        <v>2100</v>
      </c>
      <c r="M16" s="84"/>
    </row>
    <row r="17" spans="1:13" customFormat="1" ht="24.75" customHeight="1" x14ac:dyDescent="0.2">
      <c r="A17" s="176" t="s">
        <v>232</v>
      </c>
      <c r="B17" s="176"/>
      <c r="C17" s="84">
        <f t="shared" si="0"/>
        <v>2200</v>
      </c>
      <c r="D17" s="84">
        <v>950</v>
      </c>
      <c r="E17" s="85">
        <v>1250</v>
      </c>
      <c r="F17" s="84"/>
      <c r="G17" s="12"/>
      <c r="H17" s="176" t="s">
        <v>242</v>
      </c>
      <c r="I17" s="176"/>
      <c r="J17" s="84">
        <f t="shared" si="1"/>
        <v>3400</v>
      </c>
      <c r="K17" s="84">
        <v>1400</v>
      </c>
      <c r="L17" s="85">
        <v>2000</v>
      </c>
      <c r="M17" s="84"/>
    </row>
    <row r="18" spans="1:13" customFormat="1" ht="24.75" customHeight="1" x14ac:dyDescent="0.2">
      <c r="A18" s="176" t="s">
        <v>233</v>
      </c>
      <c r="B18" s="176"/>
      <c r="C18" s="84">
        <f t="shared" si="0"/>
        <v>2950</v>
      </c>
      <c r="D18" s="84">
        <v>1300</v>
      </c>
      <c r="E18" s="85">
        <v>1650</v>
      </c>
      <c r="F18" s="84"/>
      <c r="G18" s="12"/>
      <c r="H18" s="176"/>
      <c r="I18" s="176"/>
      <c r="J18" s="84">
        <f t="shared" ref="J18" si="2">K18+L18</f>
        <v>0</v>
      </c>
      <c r="K18" s="84"/>
      <c r="L18" s="85">
        <v>0</v>
      </c>
      <c r="M18" s="84"/>
    </row>
    <row r="19" spans="1:13" customFormat="1" ht="24.75" customHeight="1" x14ac:dyDescent="0.2">
      <c r="A19" s="176"/>
      <c r="B19" s="176"/>
      <c r="C19" s="84">
        <f t="shared" si="0"/>
        <v>0</v>
      </c>
      <c r="D19" s="84"/>
      <c r="E19" s="85"/>
      <c r="F19" s="84"/>
      <c r="G19" s="12"/>
      <c r="H19" s="176"/>
      <c r="I19" s="176"/>
      <c r="J19" s="84">
        <f t="shared" si="1"/>
        <v>0</v>
      </c>
      <c r="K19" s="84"/>
      <c r="L19" s="85">
        <v>0</v>
      </c>
      <c r="M19" s="84"/>
    </row>
    <row r="20" spans="1:13" customFormat="1" ht="24.75" customHeight="1" x14ac:dyDescent="0.2">
      <c r="A20" s="176"/>
      <c r="B20" s="176"/>
      <c r="C20" s="84"/>
      <c r="D20" s="84"/>
      <c r="E20" s="85"/>
      <c r="F20" s="84"/>
      <c r="G20" s="12"/>
      <c r="H20" s="176"/>
      <c r="I20" s="176"/>
      <c r="J20" s="84">
        <f t="shared" si="1"/>
        <v>0</v>
      </c>
      <c r="K20" s="84"/>
      <c r="L20" s="85"/>
      <c r="M20" s="84"/>
    </row>
    <row r="21" spans="1:13" customFormat="1" ht="24.75" customHeight="1" x14ac:dyDescent="0.2">
      <c r="A21" s="176"/>
      <c r="B21" s="176"/>
      <c r="C21" s="84">
        <f t="shared" si="0"/>
        <v>0</v>
      </c>
      <c r="D21" s="84"/>
      <c r="E21" s="85"/>
      <c r="F21" s="84"/>
      <c r="G21" s="12"/>
      <c r="H21" s="176"/>
      <c r="I21" s="176"/>
      <c r="J21" s="84">
        <f t="shared" si="1"/>
        <v>0</v>
      </c>
      <c r="K21" s="84"/>
      <c r="L21" s="85">
        <v>0</v>
      </c>
      <c r="M21" s="84"/>
    </row>
    <row r="22" spans="1:13" customFormat="1" ht="24.75" customHeight="1" x14ac:dyDescent="0.2">
      <c r="A22" s="177"/>
      <c r="B22" s="178"/>
      <c r="C22" s="84">
        <f t="shared" si="0"/>
        <v>0</v>
      </c>
      <c r="D22" s="84"/>
      <c r="E22" s="85"/>
      <c r="F22" s="84"/>
      <c r="G22" s="12"/>
      <c r="H22" s="176"/>
      <c r="I22" s="176"/>
      <c r="J22" s="84">
        <f t="shared" si="1"/>
        <v>0</v>
      </c>
      <c r="K22" s="84"/>
      <c r="L22" s="85"/>
      <c r="M22" s="84"/>
    </row>
    <row r="23" spans="1:13" customFormat="1" ht="24.75" customHeight="1" x14ac:dyDescent="0.2">
      <c r="A23" s="176"/>
      <c r="B23" s="176"/>
      <c r="C23" s="84">
        <f t="shared" si="0"/>
        <v>0</v>
      </c>
      <c r="D23" s="84"/>
      <c r="E23" s="85"/>
      <c r="F23" s="84"/>
      <c r="G23" s="12"/>
      <c r="H23" s="176"/>
      <c r="I23" s="176"/>
      <c r="J23" s="84">
        <f t="shared" si="1"/>
        <v>0</v>
      </c>
      <c r="K23" s="84"/>
      <c r="L23" s="85">
        <v>0</v>
      </c>
      <c r="M23" s="84"/>
    </row>
    <row r="24" spans="1:13" customFormat="1" ht="24.75" customHeight="1" x14ac:dyDescent="0.2">
      <c r="A24" s="176"/>
      <c r="B24" s="176"/>
      <c r="C24" s="84">
        <f t="shared" si="0"/>
        <v>0</v>
      </c>
      <c r="D24" s="84"/>
      <c r="E24" s="85">
        <v>0</v>
      </c>
      <c r="F24" s="84"/>
      <c r="G24" s="12"/>
      <c r="H24" s="176"/>
      <c r="I24" s="176"/>
      <c r="J24" s="84">
        <f t="shared" si="1"/>
        <v>0</v>
      </c>
      <c r="K24" s="84"/>
      <c r="L24" s="85">
        <v>0</v>
      </c>
      <c r="M24" s="84"/>
    </row>
    <row r="25" spans="1:13" customFormat="1" ht="24.75" customHeight="1" x14ac:dyDescent="0.2">
      <c r="A25" s="176"/>
      <c r="B25" s="176"/>
      <c r="C25" s="84">
        <f t="shared" si="0"/>
        <v>0</v>
      </c>
      <c r="D25" s="84"/>
      <c r="E25" s="85"/>
      <c r="F25" s="84"/>
      <c r="G25" s="12"/>
      <c r="H25" s="176"/>
      <c r="I25" s="176"/>
      <c r="J25" s="84">
        <f t="shared" si="1"/>
        <v>0</v>
      </c>
      <c r="K25" s="84"/>
      <c r="L25" s="85">
        <v>0</v>
      </c>
      <c r="M25" s="84"/>
    </row>
    <row r="26" spans="1:13" customFormat="1" ht="24.75" customHeight="1" x14ac:dyDescent="0.2">
      <c r="A26" s="176"/>
      <c r="B26" s="176"/>
      <c r="C26" s="84">
        <f t="shared" si="0"/>
        <v>0</v>
      </c>
      <c r="D26" s="84"/>
      <c r="E26" s="85">
        <v>0</v>
      </c>
      <c r="F26" s="84"/>
      <c r="G26" s="12"/>
      <c r="H26" s="176"/>
      <c r="I26" s="176"/>
      <c r="J26" s="84">
        <f t="shared" si="1"/>
        <v>0</v>
      </c>
      <c r="K26" s="84"/>
      <c r="L26" s="85">
        <v>0</v>
      </c>
      <c r="M26" s="84"/>
    </row>
    <row r="27" spans="1:13" customFormat="1" ht="24.75" customHeight="1" x14ac:dyDescent="0.2">
      <c r="A27" s="176"/>
      <c r="B27" s="176"/>
      <c r="C27" s="84">
        <f t="shared" si="0"/>
        <v>0</v>
      </c>
      <c r="D27" s="84"/>
      <c r="E27" s="85">
        <v>0</v>
      </c>
      <c r="F27" s="84"/>
      <c r="G27" s="12"/>
      <c r="H27" s="176"/>
      <c r="I27" s="176"/>
      <c r="J27" s="84">
        <f t="shared" si="1"/>
        <v>0</v>
      </c>
      <c r="K27" s="84"/>
      <c r="L27" s="85">
        <v>0</v>
      </c>
      <c r="M27" s="84"/>
    </row>
    <row r="28" spans="1:13" customFormat="1" ht="24.75" customHeight="1" x14ac:dyDescent="0.2">
      <c r="A28" s="176"/>
      <c r="B28" s="176"/>
      <c r="C28" s="84">
        <f t="shared" si="0"/>
        <v>0</v>
      </c>
      <c r="D28" s="84"/>
      <c r="E28" s="85">
        <v>0</v>
      </c>
      <c r="F28" s="84"/>
      <c r="G28" s="12"/>
      <c r="H28" s="176"/>
      <c r="I28" s="176"/>
      <c r="J28" s="84">
        <f t="shared" si="1"/>
        <v>0</v>
      </c>
      <c r="K28" s="84"/>
      <c r="L28" s="85">
        <v>0</v>
      </c>
      <c r="M28" s="84"/>
    </row>
    <row r="29" spans="1:13" customFormat="1" ht="24.75" customHeight="1" x14ac:dyDescent="0.2">
      <c r="A29" s="176"/>
      <c r="B29" s="176"/>
      <c r="C29" s="84">
        <f t="shared" si="0"/>
        <v>0</v>
      </c>
      <c r="D29" s="84"/>
      <c r="E29" s="85">
        <v>0</v>
      </c>
      <c r="F29" s="84"/>
      <c r="G29" s="12"/>
      <c r="H29" s="176"/>
      <c r="I29" s="176"/>
      <c r="J29" s="84">
        <f t="shared" si="1"/>
        <v>0</v>
      </c>
      <c r="K29" s="84"/>
      <c r="L29" s="85">
        <v>0</v>
      </c>
      <c r="M29" s="84"/>
    </row>
    <row r="30" spans="1:13" customFormat="1" ht="24.75" customHeight="1" x14ac:dyDescent="0.2">
      <c r="A30" s="176"/>
      <c r="B30" s="176"/>
      <c r="C30" s="84">
        <f t="shared" si="0"/>
        <v>0</v>
      </c>
      <c r="D30" s="84"/>
      <c r="E30" s="85">
        <v>0</v>
      </c>
      <c r="F30" s="84"/>
      <c r="G30" s="12"/>
      <c r="H30" s="176"/>
      <c r="I30" s="176"/>
      <c r="J30" s="84">
        <f t="shared" si="1"/>
        <v>0</v>
      </c>
      <c r="K30" s="84"/>
      <c r="L30" s="85">
        <v>0</v>
      </c>
      <c r="M30" s="84"/>
    </row>
    <row r="31" spans="1:13" customFormat="1" ht="24.75" customHeight="1" x14ac:dyDescent="0.2">
      <c r="A31" s="176"/>
      <c r="B31" s="176"/>
      <c r="C31" s="84">
        <f t="shared" si="0"/>
        <v>0</v>
      </c>
      <c r="D31" s="84"/>
      <c r="E31" s="85">
        <v>0</v>
      </c>
      <c r="F31" s="84"/>
      <c r="G31" s="12"/>
      <c r="H31" s="176"/>
      <c r="I31" s="176"/>
      <c r="J31" s="84">
        <f t="shared" si="1"/>
        <v>0</v>
      </c>
      <c r="K31" s="84"/>
      <c r="L31" s="85">
        <v>0</v>
      </c>
      <c r="M31" s="84"/>
    </row>
    <row r="32" spans="1:13" customFormat="1" ht="24.75" customHeight="1" x14ac:dyDescent="0.2">
      <c r="A32" s="176"/>
      <c r="B32" s="176"/>
      <c r="C32" s="84">
        <f t="shared" si="0"/>
        <v>0</v>
      </c>
      <c r="D32" s="84"/>
      <c r="E32" s="85">
        <v>0</v>
      </c>
      <c r="F32" s="84"/>
      <c r="G32" s="12"/>
      <c r="H32" s="176"/>
      <c r="I32" s="176"/>
      <c r="J32" s="84">
        <f t="shared" si="1"/>
        <v>0</v>
      </c>
      <c r="K32" s="84"/>
      <c r="L32" s="85">
        <v>0</v>
      </c>
      <c r="M32" s="84"/>
    </row>
    <row r="33" spans="1:13" customFormat="1" ht="24.75" customHeight="1" x14ac:dyDescent="0.2">
      <c r="A33" s="176"/>
      <c r="B33" s="176"/>
      <c r="C33" s="84">
        <f t="shared" si="0"/>
        <v>0</v>
      </c>
      <c r="D33" s="84"/>
      <c r="E33" s="85"/>
      <c r="F33" s="84"/>
      <c r="G33" s="12"/>
      <c r="H33" s="176"/>
      <c r="I33" s="176"/>
      <c r="J33" s="84">
        <f t="shared" si="1"/>
        <v>0</v>
      </c>
      <c r="K33" s="84"/>
      <c r="L33" s="85"/>
      <c r="M33" s="84"/>
    </row>
    <row r="34" spans="1:13" customFormat="1" ht="24.75" customHeight="1" x14ac:dyDescent="0.2">
      <c r="A34" s="176"/>
      <c r="B34" s="176"/>
      <c r="C34" s="84">
        <f t="shared" si="0"/>
        <v>0</v>
      </c>
      <c r="D34" s="84"/>
      <c r="E34" s="85">
        <v>0</v>
      </c>
      <c r="F34" s="84"/>
      <c r="G34" s="12"/>
      <c r="H34" s="176"/>
      <c r="I34" s="176"/>
      <c r="J34" s="84">
        <f t="shared" si="1"/>
        <v>0</v>
      </c>
      <c r="K34" s="84"/>
      <c r="L34" s="85">
        <v>0</v>
      </c>
      <c r="M34" s="84"/>
    </row>
    <row r="35" spans="1:13" customFormat="1" ht="24.75" customHeight="1" x14ac:dyDescent="0.2">
      <c r="A35" s="176"/>
      <c r="B35" s="176"/>
      <c r="C35" s="84">
        <f t="shared" si="0"/>
        <v>0</v>
      </c>
      <c r="D35" s="84"/>
      <c r="E35" s="85">
        <v>0</v>
      </c>
      <c r="F35" s="84"/>
      <c r="G35" s="12"/>
      <c r="H35" s="176"/>
      <c r="I35" s="176"/>
      <c r="J35" s="84">
        <f t="shared" si="1"/>
        <v>0</v>
      </c>
      <c r="K35" s="84"/>
      <c r="L35" s="85">
        <v>0</v>
      </c>
      <c r="M35" s="84"/>
    </row>
    <row r="36" spans="1:13" customFormat="1" ht="24.75" customHeight="1" x14ac:dyDescent="0.2">
      <c r="A36" s="176"/>
      <c r="B36" s="176"/>
      <c r="C36" s="84">
        <f t="shared" si="0"/>
        <v>0</v>
      </c>
      <c r="D36" s="84"/>
      <c r="E36" s="85">
        <v>0</v>
      </c>
      <c r="F36" s="84"/>
      <c r="G36" s="12"/>
      <c r="H36" s="176"/>
      <c r="I36" s="176"/>
      <c r="J36" s="84">
        <f t="shared" si="1"/>
        <v>0</v>
      </c>
      <c r="K36" s="84"/>
      <c r="L36" s="85">
        <v>0</v>
      </c>
      <c r="M36" s="84"/>
    </row>
    <row r="37" spans="1:13" customFormat="1" ht="24.75" customHeight="1" x14ac:dyDescent="0.2">
      <c r="A37" s="176" t="s">
        <v>35</v>
      </c>
      <c r="B37" s="176"/>
      <c r="C37" s="84">
        <f>SUM(C8:C36)</f>
        <v>58350</v>
      </c>
      <c r="D37" s="84">
        <f>SUM(D8:D36)</f>
        <v>24200</v>
      </c>
      <c r="E37" s="85">
        <f>SUM(E8:E36)</f>
        <v>34150</v>
      </c>
      <c r="F37" s="86">
        <f>SUM(F8:F36)</f>
        <v>0</v>
      </c>
      <c r="G37" s="12"/>
      <c r="H37" s="176" t="s">
        <v>35</v>
      </c>
      <c r="I37" s="176"/>
      <c r="J37" s="84">
        <f>SUM(J8:J36)</f>
        <v>38300</v>
      </c>
      <c r="K37" s="84">
        <f>SUM(K8:K36)</f>
        <v>16750</v>
      </c>
      <c r="L37" s="85">
        <f>SUM(L8:L36)</f>
        <v>21550</v>
      </c>
      <c r="M37" s="86">
        <f>SUM(M8:M36)</f>
        <v>0</v>
      </c>
    </row>
    <row r="38" spans="1:13" customFormat="1" ht="24.75" customHeight="1" x14ac:dyDescent="0.2">
      <c r="A38" s="16"/>
      <c r="B38" s="16"/>
      <c r="C38" s="16"/>
      <c r="D38" s="16"/>
      <c r="E38" s="16"/>
      <c r="F38" s="16"/>
      <c r="G38" s="16"/>
      <c r="H38" s="16"/>
      <c r="I38" s="16"/>
      <c r="J38" s="12"/>
      <c r="K38" s="41"/>
      <c r="L38" s="180" t="s">
        <v>55</v>
      </c>
      <c r="M38" s="180"/>
    </row>
    <row r="39" spans="1:13" customFormat="1" ht="24.75" customHeight="1" x14ac:dyDescent="0.15">
      <c r="A39" s="16"/>
      <c r="B39" s="16"/>
      <c r="C39" s="16"/>
      <c r="D39" s="16"/>
      <c r="E39" s="16"/>
      <c r="F39" s="16"/>
      <c r="G39" s="16"/>
      <c r="H39" s="16"/>
      <c r="I39" s="16"/>
      <c r="J39" s="16"/>
      <c r="K39" s="43" t="s">
        <v>37</v>
      </c>
      <c r="L39" s="179" t="str">
        <f>名古屋市!E25</f>
        <v>２０２５年５月</v>
      </c>
      <c r="M39" s="179"/>
    </row>
    <row r="40" spans="1:13" ht="24.75" customHeight="1" x14ac:dyDescent="0.15"/>
    <row r="41" spans="1:13" ht="24.75" customHeight="1" x14ac:dyDescent="0.15"/>
    <row r="42" spans="1:13" ht="24.75" customHeight="1" x14ac:dyDescent="0.15"/>
    <row r="43" spans="1:13" ht="24.75" customHeight="1" x14ac:dyDescent="0.15"/>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sheetData>
  <mergeCells count="75">
    <mergeCell ref="H32:I32"/>
    <mergeCell ref="A34:B34"/>
    <mergeCell ref="H34:I34"/>
    <mergeCell ref="A33:B33"/>
    <mergeCell ref="H33:I33"/>
    <mergeCell ref="A32:B32"/>
    <mergeCell ref="H31:I31"/>
    <mergeCell ref="A28:B28"/>
    <mergeCell ref="H28:I28"/>
    <mergeCell ref="A29:B29"/>
    <mergeCell ref="H29:I29"/>
    <mergeCell ref="A30:B30"/>
    <mergeCell ref="H25:I25"/>
    <mergeCell ref="A37:B37"/>
    <mergeCell ref="H37:I37"/>
    <mergeCell ref="L39:M39"/>
    <mergeCell ref="A35:B35"/>
    <mergeCell ref="H35:I35"/>
    <mergeCell ref="A36:B36"/>
    <mergeCell ref="H36:I36"/>
    <mergeCell ref="L38:M38"/>
    <mergeCell ref="A26:B26"/>
    <mergeCell ref="H26:I26"/>
    <mergeCell ref="A27:B27"/>
    <mergeCell ref="H27:I27"/>
    <mergeCell ref="A25:B25"/>
    <mergeCell ref="H30:I30"/>
    <mergeCell ref="A31:B31"/>
    <mergeCell ref="H23:I23"/>
    <mergeCell ref="A23:B23"/>
    <mergeCell ref="H24:I24"/>
    <mergeCell ref="A24:B24"/>
    <mergeCell ref="H22:I22"/>
    <mergeCell ref="A22:B22"/>
    <mergeCell ref="A18:B18"/>
    <mergeCell ref="H20:I20"/>
    <mergeCell ref="A19:B19"/>
    <mergeCell ref="H21:I21"/>
    <mergeCell ref="H18:I18"/>
    <mergeCell ref="H19:I19"/>
    <mergeCell ref="A21:B21"/>
    <mergeCell ref="A20:B20"/>
    <mergeCell ref="A15:B15"/>
    <mergeCell ref="H16:I16"/>
    <mergeCell ref="A16:B16"/>
    <mergeCell ref="H17:I17"/>
    <mergeCell ref="A13:B13"/>
    <mergeCell ref="H14:I14"/>
    <mergeCell ref="A14:B14"/>
    <mergeCell ref="H15:I15"/>
    <mergeCell ref="A17:B17"/>
    <mergeCell ref="A12:B12"/>
    <mergeCell ref="H12:I12"/>
    <mergeCell ref="H13:I13"/>
    <mergeCell ref="A10:B10"/>
    <mergeCell ref="H10:I10"/>
    <mergeCell ref="A11:B11"/>
    <mergeCell ref="H11:I11"/>
    <mergeCell ref="A8:B8"/>
    <mergeCell ref="H8:I8"/>
    <mergeCell ref="A9:B9"/>
    <mergeCell ref="H9:I9"/>
    <mergeCell ref="A4:K4"/>
    <mergeCell ref="A5:K5"/>
    <mergeCell ref="A7:B7"/>
    <mergeCell ref="H7:I7"/>
    <mergeCell ref="A1:M1"/>
    <mergeCell ref="B2:C2"/>
    <mergeCell ref="E2:G2"/>
    <mergeCell ref="I2:J2"/>
    <mergeCell ref="L2:M3"/>
    <mergeCell ref="B3:C3"/>
    <mergeCell ref="E3:G3"/>
    <mergeCell ref="I3:J3"/>
    <mergeCell ref="K2:K3"/>
  </mergeCells>
  <phoneticPr fontId="2"/>
  <printOptions horizontalCentered="1" verticalCentered="1"/>
  <pageMargins left="0.4" right="0.3" top="0.52" bottom="0.59" header="0.51181102362204722" footer="0.43307086614173229"/>
  <pageSetup paperSize="9" scale="69" orientation="portrait"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vt:i4>
      </vt:variant>
    </vt:vector>
  </HeadingPairs>
  <TitlesOfParts>
    <vt:vector size="26" baseType="lpstr">
      <vt:lpstr>取扱基準3-1</vt:lpstr>
      <vt:lpstr>取扱基準3-2</vt:lpstr>
      <vt:lpstr>取扱基準3-3</vt:lpstr>
      <vt:lpstr>名古屋市</vt:lpstr>
      <vt:lpstr>中･東･中村</vt:lpstr>
      <vt:lpstr>西･北</vt:lpstr>
      <vt:lpstr>千種・名東</vt:lpstr>
      <vt:lpstr>守山・昭和</vt:lpstr>
      <vt:lpstr>天白・瑞穂</vt:lpstr>
      <vt:lpstr>南・緑</vt:lpstr>
      <vt:lpstr>熱田・港・中川</vt:lpstr>
      <vt:lpstr>尾張地区</vt:lpstr>
      <vt:lpstr>一宮</vt:lpstr>
      <vt:lpstr>稲沢・津島・愛西市・弥富・あま・海部</vt:lpstr>
      <vt:lpstr>清須・北名古屋・西春日井・岩倉・江南・丹羽</vt:lpstr>
      <vt:lpstr>犬山・小牧・春日井</vt:lpstr>
      <vt:lpstr>瀬戸・尾張旭・日進・豊明</vt:lpstr>
      <vt:lpstr>長久手・東郷・大府・東海</vt:lpstr>
      <vt:lpstr>知多市・半田・常滑・知多郡</vt:lpstr>
      <vt:lpstr>三河地区</vt:lpstr>
      <vt:lpstr>刈谷・高浜・碧南・安城・知立</vt:lpstr>
      <vt:lpstr>豊田・みよし</vt:lpstr>
      <vt:lpstr>岡崎・額田・西尾</vt:lpstr>
      <vt:lpstr>蒲郡・豊川・新城・北設楽</vt:lpstr>
      <vt:lpstr>豊橋・田原</vt:lpstr>
      <vt:lpstr>南・緑!Print_Area</vt:lpstr>
    </vt:vector>
  </TitlesOfParts>
  <Company>中日興業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本部</dc:creator>
  <cp:lastModifiedBy>松浦主任KOKOKU21</cp:lastModifiedBy>
  <cp:lastPrinted>2025-02-14T08:29:39Z</cp:lastPrinted>
  <dcterms:created xsi:type="dcterms:W3CDTF">1999-02-06T05:14:38Z</dcterms:created>
  <dcterms:modified xsi:type="dcterms:W3CDTF">2025-04-25T03:54:26Z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-1652733872</vt:i4>
  </property>
  <property fmtid="{D5CDD505-2E9C-101B-9397-08002B2CF9AE}" pid="3" name="_EmailSubject">
    <vt:lpwstr>全域配布部数表（訂正）</vt:lpwstr>
  </property>
  <property fmtid="{D5CDD505-2E9C-101B-9397-08002B2CF9AE}" pid="4" name="_AuthorEmail">
    <vt:lpwstr>hayakw.t@chunichi.co.jp</vt:lpwstr>
  </property>
  <property fmtid="{D5CDD505-2E9C-101B-9397-08002B2CF9AE}" pid="5" name="_AuthorEmailDisplayName">
    <vt:lpwstr>早川　徹</vt:lpwstr>
  </property>
  <property fmtid="{D5CDD505-2E9C-101B-9397-08002B2CF9AE}" pid="6" name="_ReviewingToolsShownOnce">
    <vt:lpwstr/>
  </property>
</Properties>
</file>